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I18" i="1" l="1"/>
  <c r="H18" i="1"/>
  <c r="G18" i="1"/>
  <c r="K18" i="1" s="1"/>
  <c r="F18" i="1"/>
  <c r="E31" i="1"/>
  <c r="K31" i="1" s="1"/>
  <c r="G31" i="1"/>
  <c r="H31" i="1"/>
  <c r="I31" i="1"/>
  <c r="J31" i="1"/>
  <c r="F31" i="1"/>
  <c r="F24" i="1"/>
  <c r="X30" i="1" s="1"/>
  <c r="G24" i="1"/>
  <c r="H24" i="1"/>
  <c r="K24" i="1" s="1"/>
  <c r="K30" i="1" s="1"/>
  <c r="I24" i="1"/>
  <c r="J24" i="1"/>
  <c r="K9" i="1"/>
  <c r="K17" i="1"/>
  <c r="K10" i="1"/>
  <c r="K11" i="1"/>
  <c r="K12" i="1"/>
  <c r="K13" i="1"/>
  <c r="K26" i="1" s="1"/>
  <c r="K14" i="1"/>
  <c r="K15" i="1"/>
  <c r="K16" i="1"/>
  <c r="V25" i="1"/>
  <c r="U25" i="1"/>
  <c r="T25" i="1"/>
  <c r="V24" i="1"/>
  <c r="U24" i="1"/>
  <c r="T24" i="1"/>
  <c r="V18" i="1"/>
  <c r="U18" i="1"/>
  <c r="T18" i="1"/>
  <c r="W18" i="1" s="1"/>
  <c r="R25" i="1"/>
  <c r="Q25" i="1"/>
  <c r="P25" i="1"/>
  <c r="O25" i="1"/>
  <c r="N25" i="1"/>
  <c r="M25" i="1"/>
  <c r="L25" i="1"/>
  <c r="S25" i="1" s="1"/>
  <c r="R24" i="1"/>
  <c r="Q24" i="1"/>
  <c r="P24" i="1"/>
  <c r="O24" i="1"/>
  <c r="N24" i="1"/>
  <c r="M24" i="1"/>
  <c r="L24" i="1"/>
  <c r="S24" i="1" s="1"/>
  <c r="R18" i="1"/>
  <c r="Q18" i="1"/>
  <c r="P18" i="1"/>
  <c r="O18" i="1"/>
  <c r="N18" i="1"/>
  <c r="M18" i="1"/>
  <c r="S18" i="1"/>
  <c r="L18" i="1"/>
  <c r="J25" i="1"/>
  <c r="I25" i="1"/>
  <c r="H25" i="1"/>
  <c r="K25" i="1" s="1"/>
  <c r="G25" i="1"/>
  <c r="F25" i="1"/>
  <c r="X25" i="1" s="1"/>
  <c r="J18" i="1"/>
  <c r="L31" i="1"/>
  <c r="S31" i="1" s="1"/>
  <c r="M31" i="1"/>
  <c r="N31" i="1"/>
  <c r="O31" i="1"/>
  <c r="P31" i="1"/>
  <c r="Q31" i="1"/>
  <c r="R31" i="1"/>
  <c r="S23" i="1"/>
  <c r="S17" i="1"/>
  <c r="K23" i="1"/>
  <c r="U31" i="1"/>
  <c r="S16" i="1"/>
  <c r="W16" i="1"/>
  <c r="S22" i="1"/>
  <c r="K22" i="1"/>
  <c r="K8" i="1"/>
  <c r="S8" i="1"/>
  <c r="S9" i="1"/>
  <c r="S10" i="1"/>
  <c r="S11" i="1"/>
  <c r="S12" i="1"/>
  <c r="S13" i="1"/>
  <c r="S14" i="1"/>
  <c r="S15" i="1"/>
  <c r="K19" i="1"/>
  <c r="K20" i="1"/>
  <c r="S19" i="1"/>
  <c r="S20" i="1"/>
  <c r="S21" i="1"/>
  <c r="K21" i="1"/>
  <c r="V31" i="1"/>
  <c r="T31" i="1"/>
  <c r="X20" i="1"/>
  <c r="X19" i="1"/>
  <c r="X15" i="1"/>
  <c r="X14" i="1"/>
  <c r="X13" i="1"/>
  <c r="X12" i="1"/>
  <c r="X11" i="1"/>
  <c r="W22" i="1"/>
  <c r="W10" i="1"/>
  <c r="W9" i="1"/>
  <c r="W11" i="1"/>
  <c r="W12" i="1"/>
  <c r="W13" i="1"/>
  <c r="W14" i="1"/>
  <c r="W15" i="1"/>
  <c r="W19" i="1"/>
  <c r="W20" i="1"/>
  <c r="W21" i="1"/>
  <c r="W17" i="1"/>
  <c r="W8" i="1"/>
  <c r="K27" i="1" l="1"/>
  <c r="K29" i="1"/>
  <c r="K28" i="1"/>
  <c r="S30" i="1"/>
  <c r="S26" i="1"/>
  <c r="S29" i="1" l="1"/>
  <c r="X22" i="1" s="1"/>
  <c r="S27" i="1"/>
  <c r="S28" i="1"/>
  <c r="X27" i="1"/>
  <c r="X28" i="1"/>
  <c r="X10" i="1" l="1"/>
  <c r="X9" i="1"/>
</calcChain>
</file>

<file path=xl/sharedStrings.xml><?xml version="1.0" encoding="utf-8"?>
<sst xmlns="http://schemas.openxmlformats.org/spreadsheetml/2006/main" count="80" uniqueCount="66">
  <si>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</si>
  <si>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</si>
  <si>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</si>
  <si>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</si>
  <si>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</si>
  <si>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</si>
  <si>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</si>
  <si>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</si>
  <si>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</si>
  <si>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</si>
  <si>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</si>
  <si>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</si>
  <si>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</si>
  <si>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</si>
  <si>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</si>
  <si>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</si>
  <si>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</si>
  <si>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</si>
  <si>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</si>
  <si>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</si>
  <si>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</si>
  <si>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</si>
  <si>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</si>
  <si>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</si>
  <si>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</si>
  <si>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</si>
  <si>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</si>
  <si>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</si>
  <si>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</si>
  <si>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</si>
  <si>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</si>
  <si>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</si>
  <si>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</si>
  <si>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</si>
  <si>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</si>
  <si>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</si>
  <si>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</si>
  <si>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</si>
  <si>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</si>
  <si>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</si>
  <si>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</si>
  <si>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</si>
  <si>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</si>
  <si>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</si>
  <si>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</si>
  <si>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</si>
  <si>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</si>
  <si>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</si>
  <si>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</si>
  <si>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</si>
  <si>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</si>
  <si>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</si>
  <si>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</si>
  <si>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</si>
  <si>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</si>
  <si>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</si>
  <si>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</si>
  <si>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</si>
  <si>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</si>
  <si>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</si>
  <si>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</si>
  <si>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</si>
  <si>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</si>
  <si>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</si>
  <si>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</si>
  <si>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August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</si>
</sst>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ck">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ck">
        <color indexed="10"/>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93">
    <xf numFmtId="0" fontId="0" fillId="0" borderId="0" xfId="0"/>
    <xf numFmtId="0" fontId="2" fillId="2" borderId="0" xfId="0" applyFont="1" applyFill="1" applyBorder="1" applyAlignment="1">
      <alignment horizontal="right" wrapText="1"/>
    </xf>
    <xf numFmtId="0" fontId="2" fillId="2" borderId="0" xfId="0" applyFont="1" applyFill="1" applyBorder="1" applyAlignment="1">
      <alignment horizontal="right" vertical="top" wrapText="1"/>
    </xf>
    <xf numFmtId="2" fontId="2" fillId="0" borderId="1" xfId="0" applyNumberFormat="1" applyFont="1" applyBorder="1" applyAlignment="1" applyProtection="1">
      <alignment horizontal="right" wrapText="1"/>
      <protection locked="0"/>
    </xf>
    <xf numFmtId="0" fontId="0" fillId="0" borderId="2" xfId="0" applyBorder="1"/>
    <xf numFmtId="0" fontId="1"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1" fillId="0" borderId="4"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5" fillId="2" borderId="0" xfId="0" applyFont="1" applyFill="1" applyBorder="1" applyAlignment="1">
      <alignment horizontal="right" wrapText="1"/>
    </xf>
    <xf numFmtId="0" fontId="0" fillId="2" borderId="0" xfId="0" applyFill="1" applyBorder="1"/>
    <xf numFmtId="0" fontId="6" fillId="2" borderId="10" xfId="0" applyFont="1" applyFill="1" applyBorder="1" applyAlignment="1">
      <alignment horizontal="center" wrapText="1"/>
    </xf>
    <xf numFmtId="0" fontId="9" fillId="0" borderId="4"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2" fontId="2" fillId="3" borderId="11"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3" borderId="12" xfId="0" applyNumberFormat="1" applyFont="1" applyFill="1" applyBorder="1" applyAlignment="1">
      <alignment horizontal="right" wrapText="1"/>
    </xf>
    <xf numFmtId="2" fontId="2" fillId="2" borderId="0" xfId="0" applyNumberFormat="1" applyFont="1" applyFill="1" applyBorder="1" applyAlignment="1">
      <alignment horizontal="right" vertical="top" wrapText="1"/>
    </xf>
    <xf numFmtId="2" fontId="2" fillId="2" borderId="13" xfId="0" applyNumberFormat="1" applyFont="1" applyFill="1" applyBorder="1" applyAlignment="1">
      <alignment horizontal="right" vertical="top"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8"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1" xfId="0" applyNumberFormat="1" applyFont="1" applyBorder="1" applyAlignment="1" applyProtection="1">
      <alignment horizontal="right" wrapText="1"/>
    </xf>
    <xf numFmtId="2" fontId="2" fillId="3" borderId="11" xfId="0" applyNumberFormat="1" applyFont="1" applyFill="1" applyBorder="1" applyAlignment="1" applyProtection="1">
      <alignment horizontal="right" wrapText="1"/>
    </xf>
    <xf numFmtId="2" fontId="2" fillId="3" borderId="23" xfId="0" applyNumberFormat="1" applyFont="1" applyFill="1" applyBorder="1" applyAlignment="1" applyProtection="1">
      <alignment horizontal="right" wrapText="1"/>
    </xf>
    <xf numFmtId="2" fontId="2" fillId="0" borderId="24" xfId="0" applyNumberFormat="1" applyFont="1" applyBorder="1" applyAlignment="1" applyProtection="1">
      <alignment horizontal="right" wrapText="1"/>
    </xf>
    <xf numFmtId="0" fontId="1" fillId="4" borderId="8" xfId="0" applyFont="1" applyFill="1" applyBorder="1" applyAlignment="1">
      <alignment horizontal="right" wrapText="1"/>
    </xf>
    <xf numFmtId="0" fontId="1" fillId="4" borderId="22" xfId="0" applyFont="1" applyFill="1" applyBorder="1" applyAlignment="1">
      <alignment horizontal="right" wrapText="1"/>
    </xf>
    <xf numFmtId="0" fontId="2" fillId="2" borderId="13" xfId="0" applyFont="1" applyFill="1" applyBorder="1" applyAlignment="1">
      <alignment horizontal="right" vertical="top" wrapText="1"/>
    </xf>
    <xf numFmtId="2" fontId="2" fillId="3" borderId="25" xfId="0" applyNumberFormat="1" applyFont="1" applyFill="1" applyBorder="1" applyAlignment="1">
      <alignment horizontal="right" wrapText="1"/>
    </xf>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5"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2" fontId="2" fillId="2" borderId="10" xfId="0" applyNumberFormat="1" applyFont="1" applyFill="1" applyBorder="1" applyAlignment="1">
      <alignment horizontal="right" wrapText="1"/>
    </xf>
    <xf numFmtId="0" fontId="2" fillId="2" borderId="26" xfId="0" applyFont="1" applyFill="1" applyBorder="1" applyAlignment="1">
      <alignment horizontal="right" wrapText="1"/>
    </xf>
    <xf numFmtId="0" fontId="1" fillId="2" borderId="27" xfId="0" applyFont="1" applyFill="1" applyBorder="1" applyAlignment="1" applyProtection="1">
      <alignment horizontal="left" wrapText="1"/>
    </xf>
    <xf numFmtId="0" fontId="1" fillId="2" borderId="13" xfId="0" applyFont="1" applyFill="1" applyBorder="1" applyAlignment="1" applyProtection="1">
      <alignment horizontal="center" vertical="top" wrapText="1"/>
    </xf>
    <xf numFmtId="0" fontId="1" fillId="0" borderId="28" xfId="0" applyFont="1" applyBorder="1" applyAlignment="1" applyProtection="1">
      <alignment wrapText="1"/>
    </xf>
    <xf numFmtId="0" fontId="1" fillId="0" borderId="0" xfId="0" applyFont="1" applyBorder="1" applyAlignment="1" applyProtection="1">
      <alignment wrapText="1"/>
    </xf>
    <xf numFmtId="0" fontId="0" fillId="0" borderId="28" xfId="0" applyBorder="1" applyAlignment="1"/>
    <xf numFmtId="0" fontId="1" fillId="0" borderId="28" xfId="0" applyFont="1" applyBorder="1" applyAlignment="1"/>
    <xf numFmtId="0" fontId="0" fillId="0" borderId="0" xfId="0" applyFill="1" applyBorder="1" applyAlignment="1"/>
    <xf numFmtId="0" fontId="1" fillId="0" borderId="28"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6" fillId="2" borderId="0" xfId="0" applyFont="1" applyFill="1" applyBorder="1" applyAlignment="1" applyProtection="1">
      <alignment horizontal="center" wrapText="1"/>
    </xf>
    <xf numFmtId="2" fontId="2" fillId="0" borderId="29"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right" wrapText="1"/>
    </xf>
    <xf numFmtId="0" fontId="1" fillId="0" borderId="16" xfId="0" applyFont="1" applyBorder="1" applyAlignment="1" applyProtection="1">
      <alignment horizontal="center" wrapText="1"/>
    </xf>
    <xf numFmtId="0" fontId="2" fillId="5" borderId="17" xfId="0" applyFont="1" applyFill="1" applyBorder="1" applyAlignment="1" applyProtection="1">
      <alignment horizontal="right" wrapText="1"/>
      <protection locked="0"/>
    </xf>
    <xf numFmtId="0" fontId="2" fillId="5" borderId="20" xfId="0" applyFont="1" applyFill="1" applyBorder="1" applyAlignment="1" applyProtection="1">
      <alignment horizontal="right" wrapText="1"/>
      <protection locked="0"/>
    </xf>
    <xf numFmtId="0" fontId="2" fillId="5" borderId="1" xfId="0" applyFont="1" applyFill="1" applyBorder="1" applyAlignment="1" applyProtection="1">
      <alignment horizontal="right" wrapText="1"/>
      <protection locked="0"/>
    </xf>
    <xf numFmtId="0" fontId="2" fillId="5" borderId="1" xfId="0" applyFont="1" applyFill="1" applyBorder="1" applyAlignment="1" applyProtection="1">
      <alignment horizontal="right" wrapText="1"/>
    </xf>
    <xf numFmtId="0" fontId="1" fillId="0" borderId="14" xfId="0" applyFont="1" applyBorder="1" applyAlignment="1" applyProtection="1">
      <alignment horizontal="center" wrapText="1"/>
    </xf>
    <xf numFmtId="0" fontId="1" fillId="2" borderId="31" xfId="0" applyFont="1" applyFill="1" applyBorder="1" applyAlignment="1" applyProtection="1">
      <alignment horizontal="center" wrapText="1"/>
    </xf>
    <xf numFmtId="0" fontId="1" fillId="0" borderId="32" xfId="0" applyFont="1" applyBorder="1" applyAlignment="1" applyProtection="1">
      <alignment horizontal="center" wrapText="1"/>
    </xf>
    <xf numFmtId="0" fontId="1" fillId="2" borderId="31" xfId="0" applyFont="1" applyFill="1" applyBorder="1" applyAlignment="1" applyProtection="1">
      <alignment horizontal="center" vertical="top" wrapText="1"/>
    </xf>
    <xf numFmtId="2" fontId="2" fillId="3" borderId="29" xfId="0" applyNumberFormat="1" applyFont="1" applyFill="1" applyBorder="1" applyAlignment="1">
      <alignment horizontal="right" wrapText="1"/>
    </xf>
    <xf numFmtId="2" fontId="2" fillId="3" borderId="33" xfId="0" applyNumberFormat="1" applyFont="1" applyFill="1" applyBorder="1" applyAlignment="1">
      <alignment horizontal="right" wrapText="1"/>
    </xf>
    <xf numFmtId="2" fontId="2" fillId="0" borderId="34" xfId="0" applyNumberFormat="1" applyFont="1" applyBorder="1" applyAlignment="1" applyProtection="1">
      <alignment horizontal="right" wrapText="1"/>
      <protection locked="0"/>
    </xf>
    <xf numFmtId="2" fontId="2" fillId="0" borderId="34" xfId="0" applyNumberFormat="1" applyFont="1" applyBorder="1" applyAlignment="1" applyProtection="1">
      <alignment horizontal="right" wrapText="1"/>
    </xf>
    <xf numFmtId="2" fontId="2" fillId="0" borderId="35" xfId="0" applyNumberFormat="1" applyFont="1" applyBorder="1" applyAlignment="1" applyProtection="1">
      <alignment horizontal="right" wrapText="1"/>
    </xf>
    <xf numFmtId="0" fontId="1" fillId="4" borderId="34" xfId="0" applyFont="1" applyFill="1" applyBorder="1" applyAlignment="1">
      <alignment horizontal="right" wrapText="1"/>
    </xf>
    <xf numFmtId="2" fontId="2" fillId="2" borderId="36" xfId="0" applyNumberFormat="1" applyFont="1" applyFill="1" applyBorder="1" applyAlignment="1">
      <alignment horizontal="right" wrapText="1"/>
    </xf>
    <xf numFmtId="0" fontId="2" fillId="2" borderId="30" xfId="0" applyFont="1" applyFill="1" applyBorder="1" applyAlignment="1">
      <alignment horizontal="right" wrapText="1"/>
    </xf>
    <xf numFmtId="0" fontId="1" fillId="4" borderId="25" xfId="0" applyFont="1" applyFill="1" applyBorder="1" applyAlignment="1">
      <alignment horizontal="right" wrapText="1"/>
    </xf>
    <xf numFmtId="2" fontId="2" fillId="0" borderId="37" xfId="0" applyNumberFormat="1" applyFont="1" applyBorder="1" applyAlignment="1" applyProtection="1">
      <alignment horizontal="right" wrapText="1"/>
    </xf>
    <xf numFmtId="2" fontId="2" fillId="2" borderId="38" xfId="0" applyNumberFormat="1" applyFont="1" applyFill="1" applyBorder="1" applyAlignment="1">
      <alignment horizontal="right" vertical="top" wrapText="1"/>
    </xf>
    <xf numFmtId="0" fontId="2" fillId="2" borderId="39" xfId="0" applyFont="1" applyFill="1" applyBorder="1" applyAlignment="1">
      <alignment horizontal="right" wrapText="1"/>
    </xf>
    <xf numFmtId="2" fontId="2" fillId="2" borderId="12" xfId="0" applyNumberFormat="1" applyFont="1" applyFill="1" applyBorder="1" applyAlignment="1">
      <alignment horizontal="right" wrapText="1"/>
    </xf>
    <xf numFmtId="0" fontId="2" fillId="2" borderId="29" xfId="0" applyFont="1" applyFill="1" applyBorder="1" applyAlignment="1">
      <alignment horizontal="right" wrapText="1"/>
    </xf>
    <xf numFmtId="0" fontId="6" fillId="2" borderId="12" xfId="0" applyFont="1" applyFill="1" applyBorder="1" applyAlignment="1">
      <alignment horizontal="center" wrapText="1"/>
    </xf>
    <xf numFmtId="0" fontId="2" fillId="2" borderId="2" xfId="0" applyFont="1" applyFill="1" applyBorder="1" applyAlignment="1">
      <alignment horizontal="right" wrapText="1"/>
    </xf>
    <xf numFmtId="0" fontId="7" fillId="2" borderId="18" xfId="0" applyFont="1" applyFill="1" applyBorder="1" applyAlignment="1">
      <alignment horizontal="center" wrapText="1"/>
    </xf>
    <xf numFmtId="0" fontId="6" fillId="4" borderId="40" xfId="0" applyFont="1" applyFill="1" applyBorder="1" applyAlignment="1">
      <alignment horizontal="center" wrapText="1"/>
    </xf>
    <xf numFmtId="0" fontId="6" fillId="2" borderId="40" xfId="0" applyFont="1" applyFill="1" applyBorder="1" applyAlignment="1">
      <alignment horizontal="center" wrapText="1"/>
    </xf>
    <xf numFmtId="0" fontId="6" fillId="4" borderId="41" xfId="0" applyFont="1" applyFill="1" applyBorder="1" applyAlignment="1">
      <alignment horizontal="center" wrapText="1"/>
    </xf>
    <xf numFmtId="0" fontId="6" fillId="4" borderId="42" xfId="0" applyFont="1" applyFill="1" applyBorder="1" applyAlignment="1">
      <alignment horizontal="center"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2" xfId="0" applyFill="1" applyBorder="1" applyAlignment="1" applyProtection="1">
      <alignment horizontal="center"/>
      <protection locked="0"/>
    </xf>
    <xf numFmtId="0" fontId="1" fillId="2" borderId="43" xfId="0" applyFont="1" applyFill="1" applyBorder="1" applyAlignment="1" applyProtection="1">
      <alignment horizontal="center" wrapText="1"/>
    </xf>
    <xf numFmtId="2" fontId="1" fillId="0" borderId="44" xfId="0" applyNumberFormat="1" applyFont="1" applyBorder="1" applyAlignment="1">
      <alignment horizontal="right" wrapText="1"/>
    </xf>
    <xf numFmtId="2" fontId="1" fillId="0" borderId="33" xfId="0" applyNumberFormat="1" applyFont="1" applyBorder="1" applyAlignment="1">
      <alignment horizontal="right" wrapText="1"/>
    </xf>
    <xf numFmtId="2" fontId="1" fillId="3" borderId="11" xfId="0" applyNumberFormat="1" applyFont="1" applyFill="1" applyBorder="1" applyAlignment="1">
      <alignment horizontal="right" wrapText="1"/>
    </xf>
    <xf numFmtId="2" fontId="1" fillId="3" borderId="45" xfId="0" applyNumberFormat="1" applyFont="1" applyFill="1" applyBorder="1" applyAlignment="1">
      <alignment horizontal="right" wrapText="1"/>
    </xf>
    <xf numFmtId="0" fontId="1" fillId="4" borderId="30" xfId="0" applyFont="1" applyFill="1" applyBorder="1" applyAlignment="1">
      <alignment horizontal="right" wrapText="1"/>
    </xf>
    <xf numFmtId="0" fontId="2" fillId="2" borderId="13" xfId="0" applyFont="1" applyFill="1" applyBorder="1" applyAlignment="1">
      <alignment horizontal="right" wrapText="1"/>
    </xf>
    <xf numFmtId="2" fontId="2" fillId="0" borderId="46" xfId="0" applyNumberFormat="1" applyFont="1" applyFill="1" applyBorder="1" applyAlignment="1">
      <alignment horizontal="right" wrapText="1"/>
    </xf>
    <xf numFmtId="0" fontId="0" fillId="0" borderId="2"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5" borderId="0" xfId="0" applyFill="1" applyBorder="1" applyAlignment="1" applyProtection="1">
      <alignment horizontal="center"/>
      <protection locked="0"/>
    </xf>
    <xf numFmtId="0" fontId="1" fillId="0" borderId="27" xfId="0" applyFont="1" applyBorder="1" applyAlignment="1" applyProtection="1">
      <alignment horizontal="left" wrapText="1"/>
    </xf>
    <xf numFmtId="0" fontId="1" fillId="0" borderId="13" xfId="0" applyFont="1" applyBorder="1" applyAlignment="1" applyProtection="1">
      <alignment horizontal="left" wrapText="1"/>
    </xf>
    <xf numFmtId="0" fontId="1" fillId="0" borderId="47" xfId="0" applyFont="1" applyBorder="1" applyAlignment="1" applyProtection="1">
      <alignment horizontal="left" wrapText="1"/>
    </xf>
    <xf numFmtId="0" fontId="3" fillId="0" borderId="36" xfId="0" applyFont="1" applyBorder="1" applyAlignment="1">
      <alignment horizontal="left" wrapText="1"/>
    </xf>
    <xf numFmtId="0" fontId="3" fillId="0" borderId="48" xfId="0" applyFont="1" applyBorder="1" applyAlignment="1">
      <alignment horizontal="left" wrapText="1"/>
    </xf>
    <xf numFmtId="0" fontId="3" fillId="0" borderId="30" xfId="0" applyFont="1" applyBorder="1" applyAlignment="1">
      <alignment horizontal="left" wrapText="1"/>
    </xf>
    <xf numFmtId="0" fontId="3" fillId="0" borderId="38" xfId="0" applyFont="1" applyBorder="1" applyAlignment="1">
      <alignment horizontal="left" wrapText="1"/>
    </xf>
    <xf numFmtId="0" fontId="3" fillId="0" borderId="49" xfId="0" applyFont="1" applyBorder="1" applyAlignment="1">
      <alignment horizontal="left" wrapText="1"/>
    </xf>
    <xf numFmtId="0" fontId="3" fillId="0" borderId="39" xfId="0" applyFont="1" applyBorder="1" applyAlignment="1">
      <alignment horizontal="left" wrapText="1"/>
    </xf>
    <xf numFmtId="0" fontId="3" fillId="0" borderId="36" xfId="0" applyFont="1" applyBorder="1" applyAlignment="1" applyProtection="1">
      <alignment horizontal="left" wrapText="1"/>
    </xf>
    <xf numFmtId="0" fontId="3" fillId="0" borderId="48" xfId="0" applyFont="1" applyBorder="1" applyAlignment="1" applyProtection="1">
      <alignment horizontal="left" wrapText="1"/>
    </xf>
    <xf numFmtId="0" fontId="3" fillId="0" borderId="30" xfId="0" applyFont="1" applyBorder="1" applyAlignment="1" applyProtection="1">
      <alignment horizontal="left" wrapText="1"/>
    </xf>
    <xf numFmtId="0" fontId="3" fillId="0" borderId="60" xfId="0" applyFont="1" applyBorder="1" applyAlignment="1">
      <alignment horizontal="left" wrapText="1"/>
    </xf>
    <xf numFmtId="0" fontId="3" fillId="0" borderId="50" xfId="0" applyFont="1" applyBorder="1" applyAlignment="1">
      <alignment horizontal="left" wrapText="1"/>
    </xf>
    <xf numFmtId="0" fontId="3" fillId="0" borderId="61" xfId="0" applyFont="1" applyBorder="1" applyAlignment="1">
      <alignment horizontal="left" wrapText="1"/>
    </xf>
    <xf numFmtId="0" fontId="0" fillId="5" borderId="50"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1" fillId="0" borderId="51"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2"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51"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1" fillId="0" borderId="55" xfId="0" applyFont="1" applyBorder="1" applyAlignment="1" applyProtection="1">
      <alignment horizontal="center" wrapText="1"/>
    </xf>
    <xf numFmtId="0" fontId="1" fillId="0" borderId="32" xfId="0" applyFont="1" applyBorder="1" applyAlignment="1" applyProtection="1">
      <alignment horizontal="center" wrapText="1"/>
    </xf>
    <xf numFmtId="0" fontId="1" fillId="0" borderId="56" xfId="0" applyFont="1" applyBorder="1" applyAlignment="1" applyProtection="1">
      <alignment horizontal="center" wrapText="1"/>
    </xf>
    <xf numFmtId="0" fontId="1" fillId="0" borderId="57" xfId="0" applyFont="1" applyBorder="1" applyAlignment="1" applyProtection="1">
      <alignment horizontal="center" wrapText="1"/>
    </xf>
    <xf numFmtId="0" fontId="1" fillId="0" borderId="58" xfId="0" applyFont="1" applyBorder="1" applyAlignment="1" applyProtection="1">
      <alignment horizontal="left" wrapText="1"/>
    </xf>
    <xf numFmtId="0" fontId="1" fillId="0" borderId="59" xfId="0" applyFont="1" applyBorder="1" applyAlignment="1" applyProtection="1">
      <alignment horizontal="left" wrapText="1"/>
    </xf>
    <xf numFmtId="0" fontId="1" fillId="0" borderId="54" xfId="0" applyFont="1" applyBorder="1" applyAlignment="1" applyProtection="1">
      <alignment horizontal="center" wrapText="1"/>
    </xf>
    <xf numFmtId="0" fontId="1" fillId="0" borderId="31" xfId="0" applyFont="1" applyBorder="1" applyAlignment="1" applyProtection="1">
      <alignment horizontal="center" wrapText="1"/>
    </xf>
    <xf numFmtId="0" fontId="1" fillId="0" borderId="53"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1" xfId="0" applyFont="1" applyBorder="1" applyAlignment="1">
      <alignment horizontal="center" wrapText="1"/>
    </xf>
    <xf numFmtId="0" fontId="1" fillId="0" borderId="20" xfId="0" applyFont="1" applyBorder="1" applyAlignment="1">
      <alignment horizontal="center" wrapText="1"/>
    </xf>
    <xf numFmtId="0" fontId="1" fillId="0" borderId="51" xfId="0" applyFont="1" applyBorder="1" applyAlignment="1">
      <alignment horizontal="center"/>
    </xf>
    <xf numFmtId="0" fontId="1" fillId="0" borderId="20" xfId="0" applyFont="1" applyBorder="1" applyAlignment="1">
      <alignment horizontal="center"/>
    </xf>
    <xf numFmtId="0" fontId="1" fillId="0" borderId="52"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0" fillId="0" borderId="6" xfId="0" applyFont="1" applyBorder="1" applyAlignment="1">
      <alignment horizontal="left" wrapText="1"/>
    </xf>
    <xf numFmtId="0" fontId="10" fillId="0" borderId="0" xfId="0" applyFont="1" applyBorder="1" applyAlignment="1">
      <alignment horizontal="left" wrapText="1"/>
    </xf>
    <xf numFmtId="0" fontId="10" fillId="0" borderId="7" xfId="0" applyFont="1" applyBorder="1" applyAlignment="1">
      <alignment horizontal="left" wrapText="1"/>
    </xf>
    <xf numFmtId="0" fontId="10" fillId="0" borderId="6" xfId="0" applyFont="1" applyBorder="1" applyAlignment="1">
      <alignment horizontal="left"/>
    </xf>
    <xf numFmtId="0" fontId="10" fillId="0" borderId="0" xfId="0" applyFont="1" applyBorder="1" applyAlignment="1">
      <alignment horizontal="left"/>
    </xf>
    <xf numFmtId="0" fontId="10" fillId="0" borderId="7" xfId="0" applyFont="1" applyBorder="1" applyAlignment="1">
      <alignment horizontal="left"/>
    </xf>
    <xf numFmtId="0" fontId="1" fillId="0" borderId="0" xfId="0" applyFont="1" applyBorder="1" applyAlignment="1" applyProtection="1">
      <alignment horizontal="right"/>
    </xf>
    <xf numFmtId="0" fontId="1" fillId="0" borderId="13" xfId="0" applyFont="1" applyBorder="1" applyAlignment="1" applyProtection="1">
      <alignment horizontal="right"/>
    </xf>
    <xf numFmtId="0" fontId="1" fillId="0" borderId="0" xfId="0" applyFont="1" applyFill="1" applyBorder="1" applyAlignment="1" applyProtection="1">
      <alignment horizontal="right"/>
    </xf>
    <xf numFmtId="0" fontId="1" fillId="0" borderId="2" xfId="0" applyFont="1" applyBorder="1" applyAlignment="1" applyProtection="1">
      <alignment horizontal="center"/>
    </xf>
    <xf numFmtId="15" fontId="1" fillId="0" borderId="48" xfId="0" quotePrefix="1" applyNumberFormat="1" applyFont="1" applyBorder="1" applyAlignment="1" applyProtection="1">
      <alignment horizontal="center"/>
    </xf>
    <xf numFmtId="0" fontId="1" fillId="0" borderId="0" xfId="1" applyFont="1" applyBorder="1" applyAlignment="1" applyProtection="1">
      <alignment horizontal="right" wrapText="1"/>
    </xf>
    <xf numFmtId="0" fontId="3" fillId="0" borderId="62"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3" fillId="0" borderId="12" xfId="0" applyFont="1" applyBorder="1" applyAlignment="1">
      <alignment horizontal="left"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1" fillId="0" borderId="65" xfId="0" applyFont="1" applyBorder="1" applyAlignment="1">
      <alignment horizontal="left"/>
    </xf>
    <xf numFmtId="0" fontId="1" fillId="0" borderId="66" xfId="0" applyFont="1" applyBorder="1" applyAlignment="1">
      <alignment horizontal="left"/>
    </xf>
    <xf numFmtId="0" fontId="1" fillId="0" borderId="67" xfId="0" applyFont="1" applyBorder="1" applyAlignment="1">
      <alignment horizontal="left"/>
    </xf>
    <xf numFmtId="0" fontId="13" fillId="0" borderId="58" xfId="1" applyFont="1" applyBorder="1" applyAlignment="1" applyProtection="1">
      <alignment horizontal="center" wrapText="1"/>
    </xf>
    <xf numFmtId="0" fontId="13" fillId="0" borderId="59" xfId="1" applyFont="1" applyBorder="1" applyAlignment="1" applyProtection="1">
      <alignment horizontal="center" wrapText="1"/>
    </xf>
    <xf numFmtId="0" fontId="13" fillId="0" borderId="68"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9"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13" xfId="1" applyFont="1" applyBorder="1" applyAlignment="1" applyProtection="1">
      <alignment horizontal="center" wrapText="1"/>
    </xf>
    <xf numFmtId="0" fontId="13" fillId="0" borderId="47" xfId="1" applyFont="1" applyBorder="1" applyAlignment="1" applyProtection="1">
      <alignment horizontal="center" wrapText="1"/>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10" width="5.7109375" customWidth="1"/>
    <col min="11" max="11" width="6.85546875" customWidth="1"/>
    <col min="12" max="18" width="5.7109375" customWidth="1"/>
    <col min="19" max="19" width="6.85546875" customWidth="1"/>
    <col min="20"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0" customFormat="1" ht="15" customHeight="1" x14ac:dyDescent="0.2">
      <c r="A1" s="51" t="s">
        <v>49</v>
      </c>
      <c r="B1" s="19"/>
      <c r="C1" s="19"/>
      <c r="D1" s="19"/>
      <c r="E1" s="19"/>
      <c r="F1" s="19"/>
      <c r="G1" s="19"/>
      <c r="H1" s="19"/>
      <c r="I1" s="19"/>
      <c r="J1" s="19"/>
      <c r="K1" s="19"/>
      <c r="L1" s="19"/>
      <c r="M1" s="19"/>
      <c r="N1" s="19"/>
      <c r="O1" s="19"/>
      <c r="P1" s="19"/>
      <c r="Q1" s="19"/>
      <c r="R1" s="19"/>
      <c r="S1" s="19"/>
      <c r="T1" s="19"/>
      <c r="U1" s="19"/>
      <c r="V1" s="19"/>
      <c r="W1" s="19"/>
      <c r="X1" s="19"/>
      <c r="Y1" s="19"/>
      <c r="Z1" s="51"/>
      <c r="AC1" s="52"/>
      <c r="AD1" s="52"/>
      <c r="AE1" s="52"/>
      <c r="AF1" s="52"/>
      <c r="AG1" s="52"/>
      <c r="AH1" s="52"/>
      <c r="AI1" s="52"/>
      <c r="AJ1" s="52"/>
      <c r="AK1" s="52"/>
      <c r="AL1" s="52"/>
      <c r="AM1" s="52"/>
      <c r="AN1" s="52"/>
      <c r="AO1" s="52"/>
      <c r="AP1" s="52"/>
      <c r="AQ1" s="52"/>
      <c r="AR1" s="52"/>
      <c r="AS1" s="52"/>
      <c r="AT1" s="52"/>
      <c r="AU1" s="52"/>
      <c r="AV1" s="52"/>
      <c r="AW1" s="52"/>
      <c r="AX1" s="52"/>
    </row>
    <row r="2" spans="1:52" s="20" customFormat="1" ht="12.75" customHeight="1" x14ac:dyDescent="0.2">
      <c r="Z2" s="54"/>
      <c r="AA2" s="53"/>
      <c r="AB2" s="53"/>
      <c r="AC2" s="53"/>
      <c r="AD2" s="53"/>
      <c r="AE2" s="53"/>
      <c r="AF2" s="53"/>
      <c r="AG2" s="53"/>
      <c r="AH2" s="53"/>
      <c r="AI2" s="53"/>
      <c r="AJ2" s="53"/>
      <c r="AK2" s="53"/>
      <c r="AL2" s="53"/>
      <c r="AM2" s="53"/>
      <c r="AN2" s="53"/>
      <c r="AO2" s="53"/>
      <c r="AP2" s="53"/>
      <c r="AQ2" s="53"/>
      <c r="AR2" s="53"/>
      <c r="AS2" s="53"/>
      <c r="AT2" s="53"/>
      <c r="AU2" s="53"/>
      <c r="AV2" s="53"/>
      <c r="AW2" s="53"/>
      <c r="AX2" s="53"/>
    </row>
    <row r="3" spans="1:52" s="20" customFormat="1" ht="15" customHeight="1" x14ac:dyDescent="0.2">
      <c r="A3" s="109" t="s">
        <v>59</v>
      </c>
      <c r="B3" s="140"/>
      <c r="C3" s="140"/>
      <c r="D3" s="22"/>
      <c r="E3" s="169" t="s">
        <v>61</v>
      </c>
      <c r="F3" s="169"/>
      <c r="G3" s="169"/>
      <c r="H3" s="140"/>
      <c r="I3" s="140"/>
      <c r="J3" s="140"/>
      <c r="K3" s="140"/>
      <c r="M3" s="171" t="s">
        <v>63</v>
      </c>
      <c r="N3" s="171"/>
      <c r="O3" s="171"/>
      <c r="P3" s="171"/>
      <c r="Q3" s="111"/>
      <c r="R3" s="23" t="s">
        <v>13</v>
      </c>
      <c r="S3" s="23"/>
      <c r="W3" s="21"/>
      <c r="X3" s="174" t="s">
        <v>51</v>
      </c>
      <c r="Y3" s="174"/>
      <c r="Z3" s="174"/>
      <c r="AA3" s="172" t="s">
        <v>65</v>
      </c>
      <c r="AB3" s="172"/>
      <c r="AC3" s="172"/>
    </row>
    <row r="4" spans="1:52" s="20" customFormat="1" ht="15" customHeight="1" thickBot="1" x14ac:dyDescent="0.25">
      <c r="A4" s="110" t="s">
        <v>60</v>
      </c>
      <c r="B4" s="139" t="s">
        <v>48</v>
      </c>
      <c r="C4" s="139"/>
      <c r="E4" s="170" t="s">
        <v>62</v>
      </c>
      <c r="F4" s="170"/>
      <c r="G4" s="170"/>
      <c r="H4" s="139"/>
      <c r="I4" s="139"/>
      <c r="J4" s="139"/>
      <c r="K4" s="139"/>
      <c r="R4" s="41"/>
      <c r="X4" s="174" t="s">
        <v>64</v>
      </c>
      <c r="Y4" s="174"/>
      <c r="Z4" s="174"/>
      <c r="AA4" s="173">
        <v>42968</v>
      </c>
      <c r="AB4" s="173"/>
      <c r="AC4" s="173"/>
    </row>
    <row r="5" spans="1:52" s="20" customFormat="1" ht="24.75" customHeight="1" x14ac:dyDescent="0.2">
      <c r="A5" s="151" t="s">
        <v>0</v>
      </c>
      <c r="B5" s="152"/>
      <c r="C5" s="152"/>
      <c r="D5" s="149" t="s">
        <v>11</v>
      </c>
      <c r="E5" s="145" t="s">
        <v>1</v>
      </c>
      <c r="F5" s="141" t="s">
        <v>6</v>
      </c>
      <c r="G5" s="141" t="s">
        <v>7</v>
      </c>
      <c r="H5" s="141" t="s">
        <v>8</v>
      </c>
      <c r="I5" s="141" t="s">
        <v>2</v>
      </c>
      <c r="J5" s="155" t="s">
        <v>3</v>
      </c>
      <c r="K5" s="153" t="s">
        <v>52</v>
      </c>
      <c r="L5" s="143" t="s">
        <v>4</v>
      </c>
      <c r="M5" s="141" t="s">
        <v>5</v>
      </c>
      <c r="N5" s="141" t="s">
        <v>6</v>
      </c>
      <c r="O5" s="141" t="s">
        <v>7</v>
      </c>
      <c r="P5" s="141" t="s">
        <v>8</v>
      </c>
      <c r="Q5" s="141" t="s">
        <v>2</v>
      </c>
      <c r="R5" s="155" t="s">
        <v>3</v>
      </c>
      <c r="S5" s="153" t="s">
        <v>52</v>
      </c>
      <c r="T5" s="143" t="s">
        <v>4</v>
      </c>
      <c r="U5" s="141" t="s">
        <v>5</v>
      </c>
      <c r="V5" s="147" t="s">
        <v>6</v>
      </c>
      <c r="W5" s="153" t="s">
        <v>10</v>
      </c>
      <c r="X5" s="161" t="s">
        <v>42</v>
      </c>
      <c r="Y5" s="155" t="s">
        <v>11</v>
      </c>
      <c r="Z5" s="66"/>
      <c r="AA5" s="67"/>
      <c r="AB5" s="67"/>
    </row>
    <row r="6" spans="1:52" s="51" customFormat="1" ht="16.5" customHeight="1" thickBot="1" x14ac:dyDescent="0.25">
      <c r="A6" s="124"/>
      <c r="B6" s="125"/>
      <c r="C6" s="125"/>
      <c r="D6" s="150"/>
      <c r="E6" s="146"/>
      <c r="F6" s="142"/>
      <c r="G6" s="142"/>
      <c r="H6" s="142"/>
      <c r="I6" s="142"/>
      <c r="J6" s="156"/>
      <c r="K6" s="154"/>
      <c r="L6" s="144"/>
      <c r="M6" s="142"/>
      <c r="N6" s="142"/>
      <c r="O6" s="142"/>
      <c r="P6" s="142"/>
      <c r="Q6" s="142"/>
      <c r="R6" s="156"/>
      <c r="S6" s="154" t="s">
        <v>9</v>
      </c>
      <c r="T6" s="144"/>
      <c r="U6" s="142"/>
      <c r="V6" s="148"/>
      <c r="W6" s="154"/>
      <c r="X6" s="162"/>
      <c r="Y6" s="156"/>
      <c r="Z6" s="66"/>
      <c r="AA6" s="67"/>
      <c r="AB6" s="67"/>
    </row>
    <row r="7" spans="1:52" s="20" customFormat="1" ht="13.5" thickBot="1" x14ac:dyDescent="0.25">
      <c r="A7" s="124" t="s">
        <v>12</v>
      </c>
      <c r="B7" s="125"/>
      <c r="C7" s="126"/>
      <c r="D7" s="64"/>
      <c r="E7" s="112"/>
      <c r="F7" s="84">
        <v>1</v>
      </c>
      <c r="G7" s="55">
        <v>2</v>
      </c>
      <c r="H7" s="55">
        <v>3</v>
      </c>
      <c r="I7" s="55">
        <v>4</v>
      </c>
      <c r="J7" s="79">
        <v>5</v>
      </c>
      <c r="K7" s="85"/>
      <c r="L7" s="84">
        <v>6</v>
      </c>
      <c r="M7" s="55">
        <v>7</v>
      </c>
      <c r="N7" s="55">
        <v>8</v>
      </c>
      <c r="O7" s="55">
        <v>9</v>
      </c>
      <c r="P7" s="55">
        <v>10</v>
      </c>
      <c r="Q7" s="55">
        <v>11</v>
      </c>
      <c r="R7" s="79">
        <v>12</v>
      </c>
      <c r="S7" s="85"/>
      <c r="T7" s="84">
        <v>13</v>
      </c>
      <c r="U7" s="55">
        <v>14</v>
      </c>
      <c r="V7" s="86">
        <v>15</v>
      </c>
      <c r="W7" s="87"/>
      <c r="X7" s="65"/>
      <c r="Y7" s="65"/>
      <c r="Z7" s="71"/>
      <c r="AA7" s="72"/>
      <c r="AB7" s="72"/>
    </row>
    <row r="8" spans="1:52" ht="18" customHeight="1" x14ac:dyDescent="0.2">
      <c r="A8" s="130" t="s">
        <v>26</v>
      </c>
      <c r="B8" s="131"/>
      <c r="C8" s="132"/>
      <c r="D8" s="104"/>
      <c r="E8" s="80"/>
      <c r="F8" s="32"/>
      <c r="G8" s="32"/>
      <c r="H8" s="32"/>
      <c r="I8" s="32"/>
      <c r="J8" s="32"/>
      <c r="K8" s="24">
        <f>+SUM(E8:J8)</f>
        <v>0</v>
      </c>
      <c r="L8" s="33"/>
      <c r="M8" s="32"/>
      <c r="N8" s="32"/>
      <c r="O8" s="32"/>
      <c r="P8" s="32"/>
      <c r="Q8" s="32"/>
      <c r="R8" s="34"/>
      <c r="S8" s="24">
        <f>+SUM(L8:R8)</f>
        <v>0</v>
      </c>
      <c r="T8" s="33"/>
      <c r="U8" s="32"/>
      <c r="V8" s="34"/>
      <c r="W8" s="24">
        <f>+SUM(T8:V8)</f>
        <v>0</v>
      </c>
      <c r="X8" s="98"/>
      <c r="Y8" s="99"/>
      <c r="Z8" s="68"/>
      <c r="AA8" s="52"/>
      <c r="AB8" s="70"/>
    </row>
    <row r="9" spans="1:52" ht="18" customHeight="1" thickBot="1" x14ac:dyDescent="0.25">
      <c r="A9" s="127" t="s">
        <v>27</v>
      </c>
      <c r="B9" s="128"/>
      <c r="C9" s="129"/>
      <c r="D9" s="107">
        <v>420</v>
      </c>
      <c r="E9" s="81"/>
      <c r="F9" s="35"/>
      <c r="G9" s="35"/>
      <c r="H9" s="35"/>
      <c r="I9" s="35"/>
      <c r="J9" s="76"/>
      <c r="K9" s="24">
        <f>+SUM(E9:J9)</f>
        <v>0</v>
      </c>
      <c r="L9" s="36"/>
      <c r="M9" s="35"/>
      <c r="N9" s="35"/>
      <c r="O9" s="35"/>
      <c r="P9" s="35"/>
      <c r="Q9" s="35"/>
      <c r="R9" s="37"/>
      <c r="S9" s="24">
        <f>+SUM(L9:R9)</f>
        <v>0</v>
      </c>
      <c r="T9" s="36"/>
      <c r="U9" s="36"/>
      <c r="V9" s="37"/>
      <c r="W9" s="26">
        <f>+SUM(T9:V9)</f>
        <v>0</v>
      </c>
      <c r="X9" s="24">
        <f>IF(OR($K$29&gt;0,$S$29&gt;0),0,K9+S9)</f>
        <v>0</v>
      </c>
      <c r="Y9" s="47">
        <v>420</v>
      </c>
      <c r="Z9" s="69"/>
    </row>
    <row r="10" spans="1:52" ht="18" customHeight="1" x14ac:dyDescent="0.2">
      <c r="A10" s="127" t="s">
        <v>41</v>
      </c>
      <c r="B10" s="128"/>
      <c r="C10" s="129"/>
      <c r="D10" s="105">
        <v>425</v>
      </c>
      <c r="E10" s="82"/>
      <c r="F10" s="3"/>
      <c r="G10" s="3"/>
      <c r="H10" s="3"/>
      <c r="I10" s="3"/>
      <c r="J10" s="77"/>
      <c r="K10" s="24">
        <f>+SUM(E10:J10)</f>
        <v>0</v>
      </c>
      <c r="L10" s="38"/>
      <c r="M10" s="3"/>
      <c r="N10" s="3"/>
      <c r="O10" s="3"/>
      <c r="P10" s="3"/>
      <c r="Q10" s="3"/>
      <c r="R10" s="39"/>
      <c r="S10" s="24">
        <f>+SUM(L10:R10)</f>
        <v>0</v>
      </c>
      <c r="T10" s="38"/>
      <c r="U10" s="38"/>
      <c r="V10" s="39"/>
      <c r="W10" s="26">
        <f>+SUM(T10:V10)</f>
        <v>0</v>
      </c>
      <c r="X10" s="24">
        <f>IF(OR($K$29&gt;0,$S$29&gt;0),0,K10+S10)</f>
        <v>0</v>
      </c>
      <c r="Y10" s="47">
        <v>425</v>
      </c>
      <c r="Z10" s="68"/>
      <c r="AA10" s="184" t="s">
        <v>34</v>
      </c>
      <c r="AB10" s="185"/>
      <c r="AC10" s="186"/>
      <c r="AD10" s="52"/>
      <c r="AE10" s="52"/>
      <c r="AF10" s="52"/>
      <c r="AG10" s="52"/>
      <c r="AH10" s="52"/>
      <c r="AI10" s="52"/>
      <c r="AJ10" s="52"/>
      <c r="AK10" s="52"/>
      <c r="AL10" s="52"/>
      <c r="AM10" s="52"/>
      <c r="AN10" s="52"/>
      <c r="AO10" s="52"/>
      <c r="AP10" s="52"/>
      <c r="AQ10" s="52"/>
      <c r="AR10" s="52"/>
      <c r="AS10" s="52"/>
      <c r="AT10" s="52"/>
      <c r="AU10" s="52"/>
      <c r="AV10" s="52"/>
      <c r="AW10" s="52"/>
      <c r="AX10" s="52"/>
      <c r="AY10" s="52"/>
      <c r="AZ10" s="9"/>
    </row>
    <row r="11" spans="1:52" ht="18" customHeight="1" x14ac:dyDescent="0.2">
      <c r="A11" s="127" t="s">
        <v>16</v>
      </c>
      <c r="B11" s="128"/>
      <c r="C11" s="129"/>
      <c r="D11" s="15"/>
      <c r="E11" s="82"/>
      <c r="F11" s="3"/>
      <c r="G11" s="3"/>
      <c r="H11" s="3"/>
      <c r="I11" s="3"/>
      <c r="J11" s="77"/>
      <c r="K11" s="24">
        <f t="shared" ref="K11:K21" si="0">+SUM(E11:J11)</f>
        <v>0</v>
      </c>
      <c r="L11" s="38"/>
      <c r="M11" s="3"/>
      <c r="N11" s="3"/>
      <c r="O11" s="3"/>
      <c r="P11" s="3"/>
      <c r="Q11" s="3"/>
      <c r="R11" s="39"/>
      <c r="S11" s="24">
        <f t="shared" ref="S11:S21" si="1">+SUM(L11:R11)</f>
        <v>0</v>
      </c>
      <c r="T11" s="38"/>
      <c r="U11" s="38"/>
      <c r="V11" s="39"/>
      <c r="W11" s="24">
        <f t="shared" ref="W11:W21" si="2">+SUM(T11:V11)</f>
        <v>0</v>
      </c>
      <c r="X11" s="24">
        <f>+SUM(F11:J11)+SUM(L11:R11)+SUM(T11:V11)</f>
        <v>0</v>
      </c>
      <c r="Y11" s="47">
        <v>500</v>
      </c>
      <c r="Z11" s="68"/>
      <c r="AA11" s="187"/>
      <c r="AB11" s="188"/>
      <c r="AC11" s="189"/>
    </row>
    <row r="12" spans="1:52" ht="18" customHeight="1" x14ac:dyDescent="0.2">
      <c r="A12" s="127" t="s">
        <v>17</v>
      </c>
      <c r="B12" s="128"/>
      <c r="C12" s="129"/>
      <c r="D12" s="15"/>
      <c r="E12" s="82"/>
      <c r="F12" s="3"/>
      <c r="G12" s="3"/>
      <c r="H12" s="3"/>
      <c r="I12" s="3"/>
      <c r="J12" s="77"/>
      <c r="K12" s="24">
        <f t="shared" si="0"/>
        <v>0</v>
      </c>
      <c r="L12" s="38"/>
      <c r="M12" s="3"/>
      <c r="N12" s="40"/>
      <c r="O12" s="3"/>
      <c r="P12" s="3"/>
      <c r="Q12" s="3"/>
      <c r="R12" s="39"/>
      <c r="S12" s="24">
        <f t="shared" si="1"/>
        <v>0</v>
      </c>
      <c r="T12" s="38"/>
      <c r="U12" s="38"/>
      <c r="V12" s="39"/>
      <c r="W12" s="24">
        <f t="shared" si="2"/>
        <v>0</v>
      </c>
      <c r="X12" s="24">
        <f>+SUM(F12:J12)+SUM(L12:R12)+SUM(T12:V12)</f>
        <v>0</v>
      </c>
      <c r="Y12" s="48">
        <v>510</v>
      </c>
      <c r="Z12" s="68"/>
      <c r="AA12" s="187"/>
      <c r="AB12" s="188"/>
      <c r="AC12" s="189"/>
    </row>
    <row r="13" spans="1:52" ht="18" customHeight="1" x14ac:dyDescent="0.2">
      <c r="A13" s="127" t="s">
        <v>18</v>
      </c>
      <c r="B13" s="128"/>
      <c r="C13" s="129"/>
      <c r="D13" s="15"/>
      <c r="E13" s="82"/>
      <c r="F13" s="3"/>
      <c r="G13" s="3"/>
      <c r="H13" s="3"/>
      <c r="I13" s="3"/>
      <c r="J13" s="77"/>
      <c r="K13" s="24">
        <f t="shared" si="0"/>
        <v>0</v>
      </c>
      <c r="L13" s="38"/>
      <c r="M13" s="3"/>
      <c r="N13" s="3"/>
      <c r="O13" s="3"/>
      <c r="P13" s="3"/>
      <c r="Q13" s="3"/>
      <c r="R13" s="39"/>
      <c r="S13" s="24">
        <f t="shared" si="1"/>
        <v>0</v>
      </c>
      <c r="T13" s="38"/>
      <c r="U13" s="38"/>
      <c r="V13" s="39"/>
      <c r="W13" s="24">
        <f t="shared" si="2"/>
        <v>0</v>
      </c>
      <c r="X13" s="24">
        <f>+SUM(F13:J13)+SUM(L13:R13)+SUM(T13:V13)</f>
        <v>0</v>
      </c>
      <c r="Y13" s="48">
        <v>520</v>
      </c>
      <c r="Z13" s="68"/>
      <c r="AA13" s="187"/>
      <c r="AB13" s="188"/>
      <c r="AC13" s="189"/>
    </row>
    <row r="14" spans="1:52" ht="18" customHeight="1" thickBot="1" x14ac:dyDescent="0.25">
      <c r="A14" s="127" t="s">
        <v>19</v>
      </c>
      <c r="B14" s="128"/>
      <c r="C14" s="129"/>
      <c r="D14" s="15"/>
      <c r="E14" s="82"/>
      <c r="F14" s="3"/>
      <c r="G14" s="3"/>
      <c r="H14" s="3"/>
      <c r="I14" s="3"/>
      <c r="J14" s="77"/>
      <c r="K14" s="24">
        <f t="shared" si="0"/>
        <v>0</v>
      </c>
      <c r="L14" s="38"/>
      <c r="M14" s="3"/>
      <c r="N14" s="3"/>
      <c r="O14" s="3"/>
      <c r="P14" s="3"/>
      <c r="Q14" s="3"/>
      <c r="R14" s="39"/>
      <c r="S14" s="24">
        <f t="shared" si="1"/>
        <v>0</v>
      </c>
      <c r="T14" s="38"/>
      <c r="U14" s="38"/>
      <c r="V14" s="39"/>
      <c r="W14" s="24">
        <f t="shared" si="2"/>
        <v>0</v>
      </c>
      <c r="X14" s="24">
        <f>+SUM(F14:J14)+SUM(L14:R14)+SUM(T14:V14)</f>
        <v>0</v>
      </c>
      <c r="Y14" s="48">
        <v>550</v>
      </c>
      <c r="Z14" s="68"/>
      <c r="AA14" s="190"/>
      <c r="AB14" s="191"/>
      <c r="AC14" s="192"/>
    </row>
    <row r="15" spans="1:52" ht="18" customHeight="1" x14ac:dyDescent="0.2">
      <c r="A15" s="127" t="s">
        <v>20</v>
      </c>
      <c r="B15" s="128"/>
      <c r="C15" s="129"/>
      <c r="D15" s="15"/>
      <c r="E15" s="82"/>
      <c r="F15" s="3"/>
      <c r="G15" s="3"/>
      <c r="H15" s="3"/>
      <c r="I15" s="3"/>
      <c r="J15" s="77"/>
      <c r="K15" s="24">
        <f t="shared" si="0"/>
        <v>0</v>
      </c>
      <c r="L15" s="38"/>
      <c r="M15" s="3"/>
      <c r="N15" s="3"/>
      <c r="O15" s="3"/>
      <c r="P15" s="3"/>
      <c r="Q15" s="3"/>
      <c r="R15" s="39"/>
      <c r="S15" s="24">
        <f t="shared" si="1"/>
        <v>0</v>
      </c>
      <c r="T15" s="38"/>
      <c r="U15" s="38"/>
      <c r="V15" s="39"/>
      <c r="W15" s="24">
        <f t="shared" si="2"/>
        <v>0</v>
      </c>
      <c r="X15" s="89">
        <f>+SUM(F15:J15)+SUM(L15:R15)+SUM(T15:V15)</f>
        <v>0</v>
      </c>
      <c r="Y15" s="93">
        <v>560</v>
      </c>
      <c r="Z15" s="68"/>
      <c r="AA15" s="61"/>
      <c r="AB15" s="61"/>
      <c r="AC15" s="61"/>
    </row>
    <row r="16" spans="1:52" ht="18" customHeight="1" x14ac:dyDescent="0.2">
      <c r="A16" s="127" t="s">
        <v>43</v>
      </c>
      <c r="B16" s="128"/>
      <c r="C16" s="129"/>
      <c r="D16" s="15"/>
      <c r="E16" s="82"/>
      <c r="F16" s="3"/>
      <c r="G16" s="3"/>
      <c r="H16" s="3"/>
      <c r="I16" s="3"/>
      <c r="J16" s="77"/>
      <c r="K16" s="24">
        <f t="shared" si="0"/>
        <v>0</v>
      </c>
      <c r="L16" s="38"/>
      <c r="M16" s="3"/>
      <c r="N16" s="3"/>
      <c r="O16" s="3"/>
      <c r="P16" s="3"/>
      <c r="Q16" s="3"/>
      <c r="R16" s="39"/>
      <c r="S16" s="24">
        <f t="shared" si="1"/>
        <v>0</v>
      </c>
      <c r="T16" s="38"/>
      <c r="U16" s="38"/>
      <c r="V16" s="39"/>
      <c r="W16" s="24">
        <f t="shared" si="2"/>
        <v>0</v>
      </c>
      <c r="X16" s="25"/>
      <c r="Y16" s="1"/>
      <c r="Z16" s="68"/>
      <c r="AA16" s="74"/>
      <c r="AB16" s="74"/>
      <c r="AC16" s="74"/>
    </row>
    <row r="17" spans="1:29" ht="18" customHeight="1" x14ac:dyDescent="0.2">
      <c r="A17" s="127" t="s">
        <v>44</v>
      </c>
      <c r="B17" s="128"/>
      <c r="C17" s="129"/>
      <c r="D17" s="15"/>
      <c r="E17" s="82"/>
      <c r="F17" s="3"/>
      <c r="G17" s="3"/>
      <c r="H17" s="3"/>
      <c r="I17" s="3"/>
      <c r="J17" s="3"/>
      <c r="K17" s="24">
        <f>+SUM(E17:J17)</f>
        <v>0</v>
      </c>
      <c r="L17" s="3"/>
      <c r="M17" s="3"/>
      <c r="N17" s="3"/>
      <c r="O17" s="3"/>
      <c r="P17" s="3"/>
      <c r="Q17" s="3"/>
      <c r="R17" s="3"/>
      <c r="S17" s="24">
        <f>+SUM(L17:R17)</f>
        <v>0</v>
      </c>
      <c r="T17" s="3"/>
      <c r="U17" s="3"/>
      <c r="V17" s="3"/>
      <c r="W17" s="89">
        <f>+SUM(T17:V17)</f>
        <v>0</v>
      </c>
      <c r="X17" s="25"/>
      <c r="Y17" s="1"/>
      <c r="Z17" s="68"/>
    </row>
    <row r="18" spans="1:29" ht="18" customHeight="1" thickBot="1" x14ac:dyDescent="0.25">
      <c r="A18" s="133" t="s">
        <v>58</v>
      </c>
      <c r="B18" s="134"/>
      <c r="C18" s="135"/>
      <c r="D18" s="75"/>
      <c r="E18" s="83"/>
      <c r="F18" s="78">
        <f>+IF($B$4="Standard",0,IF(AND(F17&gt;0,F17&gt;F31),F17-F31,0))</f>
        <v>0</v>
      </c>
      <c r="G18" s="78">
        <f>+IF($B$4="Standard",0,IF(AND(G17&gt;0,G17&gt;G31),G17-G31,0))</f>
        <v>0</v>
      </c>
      <c r="H18" s="78">
        <f>+IF($B$4="Standard",0,IF(AND(H17&gt;0,H17&gt;H31),H17-H31,0))</f>
        <v>0</v>
      </c>
      <c r="I18" s="78">
        <f>+IF($B$4="Standard",0,IF(AND(I17&gt;0,I17&gt;I31),I17-I31,0))</f>
        <v>0</v>
      </c>
      <c r="J18" s="78">
        <f>+IF($B$4="Standard",0,IF(AND(J17&gt;0,J17&gt;J31),J17-J31,0))</f>
        <v>0</v>
      </c>
      <c r="K18" s="44">
        <f>+SUM(E18:J18)</f>
        <v>0</v>
      </c>
      <c r="L18" s="78">
        <f t="shared" ref="L18:R18" si="3">+IF($B$4="Standard",0,IF(AND(L17&gt;0,L17&gt;L31),L17-L31,0))</f>
        <v>0</v>
      </c>
      <c r="M18" s="78">
        <f t="shared" si="3"/>
        <v>0</v>
      </c>
      <c r="N18" s="78">
        <f t="shared" si="3"/>
        <v>0</v>
      </c>
      <c r="O18" s="78">
        <f t="shared" si="3"/>
        <v>0</v>
      </c>
      <c r="P18" s="78">
        <f t="shared" si="3"/>
        <v>0</v>
      </c>
      <c r="Q18" s="78">
        <f t="shared" si="3"/>
        <v>0</v>
      </c>
      <c r="R18" s="78">
        <f t="shared" si="3"/>
        <v>0</v>
      </c>
      <c r="S18" s="44">
        <f>+SUM(L18:R18)</f>
        <v>0</v>
      </c>
      <c r="T18" s="78">
        <f>+IF($B$4="Standard",0,IF(AND(T17&gt;0,T17&gt;T31),T17-T31,0))</f>
        <v>0</v>
      </c>
      <c r="U18" s="78">
        <f>+IF($B$4="Standard",0,IF(AND(U17&gt;0,U17&gt;U31),U17-U31,0))</f>
        <v>0</v>
      </c>
      <c r="V18" s="78">
        <f>+IF($B$4="Standard",0,IF(AND(V17&gt;0,V17&gt;V31),V17-V31,0))</f>
        <v>0</v>
      </c>
      <c r="W18" s="44">
        <f>+SUM(T18:V18)</f>
        <v>0</v>
      </c>
      <c r="X18" s="100"/>
      <c r="Y18" s="101"/>
      <c r="Z18" s="68"/>
    </row>
    <row r="19" spans="1:29" ht="18" customHeight="1" thickBot="1" x14ac:dyDescent="0.25">
      <c r="A19" s="127" t="s">
        <v>21</v>
      </c>
      <c r="B19" s="128"/>
      <c r="C19" s="129"/>
      <c r="D19" s="15"/>
      <c r="E19" s="82"/>
      <c r="F19" s="3"/>
      <c r="G19" s="3"/>
      <c r="H19" s="3"/>
      <c r="I19" s="3"/>
      <c r="J19" s="3"/>
      <c r="K19" s="24">
        <f t="shared" si="0"/>
        <v>0</v>
      </c>
      <c r="L19" s="3"/>
      <c r="M19" s="3"/>
      <c r="N19" s="3"/>
      <c r="O19" s="3"/>
      <c r="P19" s="3"/>
      <c r="Q19" s="3"/>
      <c r="R19" s="3"/>
      <c r="S19" s="24">
        <f t="shared" si="1"/>
        <v>0</v>
      </c>
      <c r="T19" s="3"/>
      <c r="U19" s="3"/>
      <c r="V19" s="3"/>
      <c r="W19" s="24">
        <f t="shared" si="2"/>
        <v>0</v>
      </c>
      <c r="X19" s="88">
        <f>+SUM(F19:J19)+SUM(L19:R19)+SUM(T19:V19)</f>
        <v>0</v>
      </c>
      <c r="Y19" s="47">
        <v>581</v>
      </c>
      <c r="Z19" s="68"/>
      <c r="AA19" s="181" t="s">
        <v>53</v>
      </c>
      <c r="AB19" s="182"/>
      <c r="AC19" s="183"/>
    </row>
    <row r="20" spans="1:29" ht="18" customHeight="1" x14ac:dyDescent="0.2">
      <c r="A20" s="127" t="s">
        <v>22</v>
      </c>
      <c r="B20" s="128"/>
      <c r="C20" s="129"/>
      <c r="D20" s="15"/>
      <c r="E20" s="82"/>
      <c r="F20" s="3"/>
      <c r="G20" s="3"/>
      <c r="H20" s="3"/>
      <c r="I20" s="3"/>
      <c r="J20" s="3"/>
      <c r="K20" s="24">
        <f t="shared" si="0"/>
        <v>0</v>
      </c>
      <c r="L20" s="3"/>
      <c r="M20" s="3"/>
      <c r="N20" s="3"/>
      <c r="O20" s="3"/>
      <c r="P20" s="3"/>
      <c r="Q20" s="3"/>
      <c r="R20" s="3"/>
      <c r="S20" s="24">
        <f t="shared" si="1"/>
        <v>0</v>
      </c>
      <c r="T20" s="3"/>
      <c r="U20" s="3"/>
      <c r="V20" s="3"/>
      <c r="W20" s="24">
        <f t="shared" si="2"/>
        <v>0</v>
      </c>
      <c r="X20" s="89">
        <f>+SUM(F20:J20)+SUM(L20:R20)+SUM(T20:V20)</f>
        <v>0</v>
      </c>
      <c r="Y20" s="93">
        <v>582</v>
      </c>
      <c r="Z20" s="68"/>
      <c r="AA20" s="157" t="s">
        <v>11</v>
      </c>
      <c r="AB20" s="159" t="s">
        <v>55</v>
      </c>
      <c r="AC20" s="159" t="s">
        <v>54</v>
      </c>
    </row>
    <row r="21" spans="1:29" ht="18" customHeight="1" x14ac:dyDescent="0.2">
      <c r="A21" s="127" t="s">
        <v>28</v>
      </c>
      <c r="B21" s="128"/>
      <c r="C21" s="129"/>
      <c r="D21" s="106"/>
      <c r="E21" s="82"/>
      <c r="F21" s="3"/>
      <c r="G21" s="3"/>
      <c r="H21" s="3"/>
      <c r="I21" s="3"/>
      <c r="J21" s="3"/>
      <c r="K21" s="24">
        <f t="shared" si="0"/>
        <v>0</v>
      </c>
      <c r="L21" s="3"/>
      <c r="M21" s="3"/>
      <c r="N21" s="3"/>
      <c r="O21" s="3"/>
      <c r="P21" s="3"/>
      <c r="Q21" s="3"/>
      <c r="R21" s="3"/>
      <c r="S21" s="24">
        <f t="shared" si="1"/>
        <v>0</v>
      </c>
      <c r="T21" s="3"/>
      <c r="U21" s="3"/>
      <c r="V21" s="3"/>
      <c r="W21" s="24">
        <f t="shared" si="2"/>
        <v>0</v>
      </c>
      <c r="X21" s="94"/>
      <c r="Y21" s="95"/>
      <c r="Z21" s="68"/>
      <c r="AA21" s="158"/>
      <c r="AB21" s="160"/>
      <c r="AC21" s="160"/>
    </row>
    <row r="22" spans="1:29" ht="18" customHeight="1" x14ac:dyDescent="0.2">
      <c r="A22" s="127" t="s">
        <v>56</v>
      </c>
      <c r="B22" s="128"/>
      <c r="C22" s="129"/>
      <c r="D22" s="107">
        <v>450</v>
      </c>
      <c r="E22" s="82"/>
      <c r="F22" s="35"/>
      <c r="G22" s="35"/>
      <c r="H22" s="35"/>
      <c r="I22" s="35"/>
      <c r="J22" s="35"/>
      <c r="K22" s="24">
        <f>+SUM(E22:J22)</f>
        <v>0</v>
      </c>
      <c r="L22" s="35"/>
      <c r="M22" s="35"/>
      <c r="N22" s="35"/>
      <c r="O22" s="35"/>
      <c r="P22" s="35"/>
      <c r="Q22" s="35"/>
      <c r="R22" s="35"/>
      <c r="S22" s="24">
        <f>+SUM(L22:R22)</f>
        <v>0</v>
      </c>
      <c r="T22" s="35"/>
      <c r="U22" s="35"/>
      <c r="V22" s="35"/>
      <c r="W22" s="24">
        <f>+SUM(T22:V22)</f>
        <v>0</v>
      </c>
      <c r="X22" s="89">
        <f>IF(OR($K$29&gt;0,$S$29&gt;0),0,K22+S22)</f>
        <v>0</v>
      </c>
      <c r="Y22" s="93">
        <v>450</v>
      </c>
      <c r="Z22" s="68"/>
      <c r="AA22" s="73">
        <v>400</v>
      </c>
      <c r="AB22" s="60"/>
      <c r="AC22" s="59"/>
    </row>
    <row r="23" spans="1:29" ht="18" customHeight="1" x14ac:dyDescent="0.2">
      <c r="A23" s="127" t="s">
        <v>30</v>
      </c>
      <c r="B23" s="128"/>
      <c r="C23" s="129"/>
      <c r="D23" s="15"/>
      <c r="E23" s="15"/>
      <c r="F23" s="3"/>
      <c r="G23" s="38"/>
      <c r="H23" s="38"/>
      <c r="I23" s="38"/>
      <c r="J23" s="38"/>
      <c r="K23" s="24">
        <f>+SUM(F23:J23)</f>
        <v>0</v>
      </c>
      <c r="L23" s="38"/>
      <c r="M23" s="38"/>
      <c r="N23" s="38"/>
      <c r="O23" s="38"/>
      <c r="P23" s="38"/>
      <c r="Q23" s="38"/>
      <c r="R23" s="38"/>
      <c r="S23" s="24">
        <f>+SUM(L23:R23)</f>
        <v>0</v>
      </c>
      <c r="T23" s="38"/>
      <c r="U23" s="38"/>
      <c r="V23" s="90"/>
      <c r="W23" s="25"/>
      <c r="X23" s="25"/>
      <c r="Y23" s="17"/>
      <c r="Z23" s="68"/>
      <c r="AA23" s="73">
        <v>401</v>
      </c>
      <c r="AB23" s="60"/>
      <c r="AC23" s="59"/>
    </row>
    <row r="24" spans="1:29" ht="18" customHeight="1" x14ac:dyDescent="0.2">
      <c r="A24" s="127" t="s">
        <v>29</v>
      </c>
      <c r="B24" s="128"/>
      <c r="C24" s="129"/>
      <c r="D24" s="15"/>
      <c r="E24" s="15"/>
      <c r="F24" s="78">
        <f>+IF(AND(($B$4="Standard"),(F17&gt;0)),SUM(F8:F10),0)</f>
        <v>0</v>
      </c>
      <c r="G24" s="43">
        <f>+IF(AND(($B$4="Standard"),(G17&gt;0)),SUM(G8:G10),0)</f>
        <v>0</v>
      </c>
      <c r="H24" s="43">
        <f>+IF(AND(($B$4="Standard"),(H17&gt;0)),SUM(H8:H10),0)</f>
        <v>0</v>
      </c>
      <c r="I24" s="43">
        <f>+IF(AND(($B$4="Standard"),(I17&gt;0)),SUM(I8:I10),0)</f>
        <v>0</v>
      </c>
      <c r="J24" s="43">
        <f>+IF(AND(($B$4="Standard"),(J17&gt;0)),SUM(J8:J10),0)</f>
        <v>0</v>
      </c>
      <c r="K24" s="24">
        <f>+SUM(F24:J24)</f>
        <v>0</v>
      </c>
      <c r="L24" s="43">
        <f t="shared" ref="L24:R24" si="4">+IF(AND(($B$4="Standard"),(L17&gt;0)),SUM(L8:L10),0)</f>
        <v>0</v>
      </c>
      <c r="M24" s="43">
        <f t="shared" si="4"/>
        <v>0</v>
      </c>
      <c r="N24" s="43">
        <f t="shared" si="4"/>
        <v>0</v>
      </c>
      <c r="O24" s="43">
        <f t="shared" si="4"/>
        <v>0</v>
      </c>
      <c r="P24" s="43">
        <f t="shared" si="4"/>
        <v>0</v>
      </c>
      <c r="Q24" s="43">
        <f t="shared" si="4"/>
        <v>0</v>
      </c>
      <c r="R24" s="43">
        <f t="shared" si="4"/>
        <v>0</v>
      </c>
      <c r="S24" s="44">
        <f>+SUM(L24:R24)</f>
        <v>0</v>
      </c>
      <c r="T24" s="43">
        <f>+IF(AND(($B$4="Standard"),(T17&gt;0)),SUM(T8:T10),0)</f>
        <v>0</v>
      </c>
      <c r="U24" s="43">
        <f>+IF(AND(($B$4="Standard"),(U17&gt;0)),SUM(U8:U10),0)</f>
        <v>0</v>
      </c>
      <c r="V24" s="91">
        <f>+IF(AND(($B$4="Standard"),(V17&gt;0)),SUM(V8:V10),0)</f>
        <v>0</v>
      </c>
      <c r="W24" s="25"/>
      <c r="X24" s="25"/>
      <c r="Y24" s="16"/>
      <c r="Z24" s="68"/>
      <c r="AA24" s="73">
        <v>405</v>
      </c>
      <c r="AB24" s="60"/>
      <c r="AC24" s="59"/>
    </row>
    <row r="25" spans="1:29" ht="18" customHeight="1" thickBot="1" x14ac:dyDescent="0.25">
      <c r="A25" s="175" t="s">
        <v>57</v>
      </c>
      <c r="B25" s="176"/>
      <c r="C25" s="177"/>
      <c r="D25" s="18"/>
      <c r="E25" s="18"/>
      <c r="F25" s="97">
        <f>+IF(AND((NOT($B$4="Standard")),(F17&gt;0)),SUM(F8:F10),0)</f>
        <v>0</v>
      </c>
      <c r="G25" s="46">
        <f>+IF(AND((NOT($B$4="Standard")),(G17&gt;0)),SUM(G8:G10),0)</f>
        <v>0</v>
      </c>
      <c r="H25" s="46">
        <f>+IF(AND((NOT($B$4="Standard")),(H17&gt;0)),SUM(H8:H10),0)</f>
        <v>0</v>
      </c>
      <c r="I25" s="46">
        <f>+IF(AND((NOT($B$4="Standard")),(I17&gt;0)),SUM(I8:I10),0)</f>
        <v>0</v>
      </c>
      <c r="J25" s="46">
        <f>+IF(AND((NOT($B$4="Standard")),(J17&gt;0)),SUM(J8:J10),0)</f>
        <v>0</v>
      </c>
      <c r="K25" s="50">
        <f>+SUM(F25:J25)</f>
        <v>0</v>
      </c>
      <c r="L25" s="46">
        <f t="shared" ref="L25:R25" si="5">+IF(AND((NOT($B$4="Standard")),(L17&gt;0)),SUM(L8:L10),0)</f>
        <v>0</v>
      </c>
      <c r="M25" s="46">
        <f t="shared" si="5"/>
        <v>0</v>
      </c>
      <c r="N25" s="46">
        <f t="shared" si="5"/>
        <v>0</v>
      </c>
      <c r="O25" s="46">
        <f t="shared" si="5"/>
        <v>0</v>
      </c>
      <c r="P25" s="46">
        <f t="shared" si="5"/>
        <v>0</v>
      </c>
      <c r="Q25" s="46">
        <f t="shared" si="5"/>
        <v>0</v>
      </c>
      <c r="R25" s="46">
        <f t="shared" si="5"/>
        <v>0</v>
      </c>
      <c r="S25" s="45">
        <f>+SUM(L25:R25)</f>
        <v>0</v>
      </c>
      <c r="T25" s="46">
        <f>+IF(AND((NOT($B$4="Standard")),(T17&gt;0)),SUM(T8:T10),0)</f>
        <v>0</v>
      </c>
      <c r="U25" s="46">
        <f>+IF(AND((NOT($B$4="Standard")),(U17&gt;0)),SUM(U8:U10),0)</f>
        <v>0</v>
      </c>
      <c r="V25" s="92">
        <f>+IF(AND((NOT($B$4="Standard")),(V17&gt;0)),SUM(V8:V10),0)</f>
        <v>0</v>
      </c>
      <c r="W25" s="62"/>
      <c r="X25" s="50">
        <f>+SUM(F25:J25)+SUM(L25:R25)+SUM(T25:V25)</f>
        <v>0</v>
      </c>
      <c r="Y25" s="96">
        <v>465</v>
      </c>
      <c r="Z25" s="68"/>
      <c r="AA25" s="73"/>
      <c r="AB25" s="60"/>
      <c r="AC25" s="59"/>
    </row>
    <row r="26" spans="1:29" ht="18" customHeight="1" thickTop="1" x14ac:dyDescent="0.2">
      <c r="A26" s="178" t="s">
        <v>32</v>
      </c>
      <c r="B26" s="179"/>
      <c r="C26" s="180"/>
      <c r="D26" s="15"/>
      <c r="E26" s="1"/>
      <c r="F26" s="1"/>
      <c r="G26" s="1"/>
      <c r="H26" s="1"/>
      <c r="I26" s="1"/>
      <c r="J26" s="1"/>
      <c r="K26" s="113">
        <f>IF($B$4="University Police",(SUM(K8:K17)-(K13+K18+K24+K25)),+IF($B$4="Boiler Operator",(SUM(K8:K17)-(K18+K24+K25)),(SUM(K8:K17)-K24)))</f>
        <v>0</v>
      </c>
      <c r="L26" s="1"/>
      <c r="M26" s="1"/>
      <c r="N26" s="1"/>
      <c r="O26" s="1"/>
      <c r="P26" s="1"/>
      <c r="Q26" s="1"/>
      <c r="R26" s="1"/>
      <c r="S26" s="113">
        <f>IF($B$4="University Police",(SUM(S8:S17)-(S13+S18+S24+S25)),+IF($B$4="Boiler Operator",(SUM(S8:S17)-(S18+S24+S25)),(SUM(S8:S17)-S24)))</f>
        <v>0</v>
      </c>
      <c r="T26" s="63"/>
      <c r="U26" s="63"/>
      <c r="V26" s="1"/>
      <c r="W26" s="14"/>
      <c r="X26" s="25"/>
      <c r="Y26" s="2"/>
      <c r="Z26" s="68"/>
      <c r="AA26" s="73"/>
      <c r="AB26" s="60"/>
      <c r="AC26" s="59"/>
    </row>
    <row r="27" spans="1:29" ht="18" customHeight="1" x14ac:dyDescent="0.2">
      <c r="A27" s="127" t="s">
        <v>23</v>
      </c>
      <c r="B27" s="128"/>
      <c r="C27" s="129"/>
      <c r="D27" s="15"/>
      <c r="E27" s="1"/>
      <c r="F27" s="1"/>
      <c r="G27" s="1"/>
      <c r="H27" s="1"/>
      <c r="I27" s="1"/>
      <c r="J27" s="1"/>
      <c r="K27" s="114">
        <f>+IF($Q$3&lt;40,(IF(K26&gt;=40,(40-$Q$3),(+IF(K26&gt;$Q$3,K26-$Q$3,0)))))</f>
        <v>0</v>
      </c>
      <c r="L27" s="1"/>
      <c r="M27" s="1"/>
      <c r="N27" s="1"/>
      <c r="O27" s="1"/>
      <c r="P27" s="1"/>
      <c r="Q27" s="1"/>
      <c r="R27" s="1"/>
      <c r="S27" s="114">
        <f>+IF($Q$3&lt;40,(IF(S26&gt;=40,(40-$Q$3),(+IF(S26&gt;$Q$3,S26-$Q$3,0)))))</f>
        <v>0</v>
      </c>
      <c r="T27" s="1"/>
      <c r="U27" s="1"/>
      <c r="V27" s="1"/>
      <c r="W27" s="1"/>
      <c r="X27" s="89">
        <f>+K27+S27+K18+S18+W18</f>
        <v>0</v>
      </c>
      <c r="Y27" s="117">
        <v>401</v>
      </c>
      <c r="Z27" s="52"/>
      <c r="AA27" s="73"/>
      <c r="AB27" s="60"/>
      <c r="AC27" s="59"/>
    </row>
    <row r="28" spans="1:29" ht="18" customHeight="1" x14ac:dyDescent="0.2">
      <c r="A28" s="127" t="s">
        <v>25</v>
      </c>
      <c r="B28" s="128"/>
      <c r="C28" s="129"/>
      <c r="D28" s="102"/>
      <c r="E28" s="1"/>
      <c r="F28" s="1"/>
      <c r="G28" s="1"/>
      <c r="H28" s="1"/>
      <c r="I28" s="1"/>
      <c r="J28" s="1"/>
      <c r="K28" s="114">
        <f>+IF(K26&gt;40,(+IF(K29&gt;0,0,K26-40)),0)</f>
        <v>0</v>
      </c>
      <c r="L28" s="1"/>
      <c r="M28" s="1"/>
      <c r="N28" s="1"/>
      <c r="O28" s="1"/>
      <c r="P28" s="1"/>
      <c r="Q28" s="1"/>
      <c r="R28" s="1"/>
      <c r="S28" s="114">
        <f>+IF(S26&gt;40,(+IF(S29&gt;0,0,S26-40)),0)</f>
        <v>0</v>
      </c>
      <c r="T28" s="1"/>
      <c r="U28" s="1"/>
      <c r="V28" s="1"/>
      <c r="W28" s="1"/>
      <c r="X28" s="89">
        <f>+K28+S28</f>
        <v>0</v>
      </c>
      <c r="Y28" s="117">
        <v>400</v>
      </c>
      <c r="Z28" s="52"/>
      <c r="AA28" s="73"/>
      <c r="AB28" s="60"/>
      <c r="AC28" s="59"/>
    </row>
    <row r="29" spans="1:29" ht="18" customHeight="1" x14ac:dyDescent="0.2">
      <c r="A29" s="127" t="s">
        <v>24</v>
      </c>
      <c r="B29" s="128"/>
      <c r="C29" s="129"/>
      <c r="D29" s="107">
        <v>405</v>
      </c>
      <c r="E29" s="1"/>
      <c r="F29" s="1"/>
      <c r="G29" s="1"/>
      <c r="H29" s="1"/>
      <c r="I29" s="1"/>
      <c r="J29" s="1"/>
      <c r="K29" s="115">
        <f>+IF(K26&gt;40,(+IF((+SUM(E9:J9)+SUM(E10:J10)+SUM(E22:J22))&gt;0,K26-40,0)),0)</f>
        <v>0</v>
      </c>
      <c r="L29" s="1"/>
      <c r="M29" s="1"/>
      <c r="N29" s="1"/>
      <c r="O29" s="1"/>
      <c r="P29" s="1"/>
      <c r="Q29" s="1"/>
      <c r="R29" s="1"/>
      <c r="S29" s="115">
        <f>+IF(S26&gt;40,(+IF((+SUM(L9:R9)+SUM(L10:R10)+SUM(L22:R22))&gt;0,S26-40,0)),0)</f>
        <v>0</v>
      </c>
      <c r="T29" s="1"/>
      <c r="U29" s="1"/>
      <c r="V29" s="1"/>
      <c r="W29" s="1"/>
      <c r="X29" s="27"/>
      <c r="Y29" s="2"/>
      <c r="Z29" s="68"/>
      <c r="AA29" s="73"/>
      <c r="AB29" s="60"/>
      <c r="AC29" s="59"/>
    </row>
    <row r="30" spans="1:29" ht="18" customHeight="1" x14ac:dyDescent="0.2">
      <c r="A30" s="127" t="s">
        <v>31</v>
      </c>
      <c r="B30" s="128"/>
      <c r="C30" s="129"/>
      <c r="D30" s="102"/>
      <c r="E30" s="103"/>
      <c r="F30" s="103"/>
      <c r="G30" s="103"/>
      <c r="H30" s="103"/>
      <c r="I30" s="103"/>
      <c r="J30" s="103"/>
      <c r="K30" s="114">
        <f>+K23+K24</f>
        <v>0</v>
      </c>
      <c r="L30" s="103"/>
      <c r="M30" s="103"/>
      <c r="N30" s="103"/>
      <c r="O30" s="103"/>
      <c r="P30" s="103"/>
      <c r="Q30" s="103"/>
      <c r="R30" s="103"/>
      <c r="S30" s="114">
        <f>+S23+S24</f>
        <v>0</v>
      </c>
      <c r="T30" s="103"/>
      <c r="U30" s="103"/>
      <c r="V30" s="103"/>
      <c r="W30" s="1"/>
      <c r="X30" s="89">
        <f>+SUM(F23:J24)+SUM(L23:R24)+SUM(T23:V24)</f>
        <v>0</v>
      </c>
      <c r="Y30" s="117">
        <v>460</v>
      </c>
      <c r="Z30" s="52"/>
      <c r="AA30" s="73"/>
      <c r="AB30" s="60"/>
      <c r="AC30" s="59"/>
    </row>
    <row r="31" spans="1:29" ht="18" customHeight="1" thickBot="1" x14ac:dyDescent="0.25">
      <c r="A31" s="136" t="s">
        <v>33</v>
      </c>
      <c r="B31" s="137"/>
      <c r="C31" s="138"/>
      <c r="D31" s="108">
        <v>165</v>
      </c>
      <c r="E31" s="29">
        <f t="shared" ref="E31:J31" si="6">+E8+E9+E10+E21</f>
        <v>0</v>
      </c>
      <c r="F31" s="30">
        <f t="shared" si="6"/>
        <v>0</v>
      </c>
      <c r="G31" s="30">
        <f t="shared" si="6"/>
        <v>0</v>
      </c>
      <c r="H31" s="30">
        <f t="shared" si="6"/>
        <v>0</v>
      </c>
      <c r="I31" s="30">
        <f t="shared" si="6"/>
        <v>0</v>
      </c>
      <c r="J31" s="31">
        <f t="shared" si="6"/>
        <v>0</v>
      </c>
      <c r="K31" s="116">
        <f>+SUM(E31:J31)</f>
        <v>0</v>
      </c>
      <c r="L31" s="29">
        <f t="shared" ref="L31:R31" si="7">+L8+L9+L10+L21</f>
        <v>0</v>
      </c>
      <c r="M31" s="30">
        <f t="shared" si="7"/>
        <v>0</v>
      </c>
      <c r="N31" s="30">
        <f t="shared" si="7"/>
        <v>0</v>
      </c>
      <c r="O31" s="30">
        <f t="shared" si="7"/>
        <v>0</v>
      </c>
      <c r="P31" s="30">
        <f t="shared" si="7"/>
        <v>0</v>
      </c>
      <c r="Q31" s="30">
        <f t="shared" si="7"/>
        <v>0</v>
      </c>
      <c r="R31" s="31">
        <f t="shared" si="7"/>
        <v>0</v>
      </c>
      <c r="S31" s="116">
        <f>+SUM(L31:R31)</f>
        <v>0</v>
      </c>
      <c r="T31" s="29">
        <f>+T8+T9+T10+T21</f>
        <v>0</v>
      </c>
      <c r="U31" s="29">
        <f>+U8+U9+U10+U21</f>
        <v>0</v>
      </c>
      <c r="V31" s="119">
        <f>+V8+V9+V10+V21</f>
        <v>0</v>
      </c>
      <c r="W31" s="118"/>
      <c r="X31" s="28"/>
      <c r="Y31" s="49"/>
      <c r="Z31" s="68"/>
      <c r="AA31" s="73"/>
      <c r="AB31" s="60"/>
      <c r="AC31" s="59"/>
    </row>
    <row r="32" spans="1:29" s="57" customFormat="1" ht="19.5" customHeight="1" x14ac:dyDescent="0.2">
      <c r="A32" s="56" t="s">
        <v>14</v>
      </c>
      <c r="K32" s="58" t="s">
        <v>15</v>
      </c>
    </row>
    <row r="33" spans="1:28" s="57" customFormat="1" ht="19.5" customHeight="1" x14ac:dyDescent="0.2">
      <c r="A33" s="56"/>
      <c r="K33" s="58"/>
    </row>
    <row r="34" spans="1:28" ht="15" customHeight="1" x14ac:dyDescent="0.2">
      <c r="A34" s="5" t="s">
        <v>35</v>
      </c>
      <c r="B34" s="6"/>
      <c r="C34" s="6"/>
      <c r="D34" s="6"/>
      <c r="E34" s="6"/>
      <c r="F34" s="6"/>
      <c r="G34" s="6"/>
      <c r="H34" s="7"/>
      <c r="I34" s="9"/>
      <c r="J34" s="5" t="s">
        <v>37</v>
      </c>
      <c r="K34" s="6"/>
      <c r="L34" s="6"/>
      <c r="M34" s="6"/>
      <c r="N34" s="6"/>
      <c r="O34" s="13"/>
      <c r="P34" s="13"/>
      <c r="Q34" s="13"/>
      <c r="R34" s="13"/>
      <c r="S34" s="6"/>
      <c r="T34" s="6"/>
      <c r="U34" s="6"/>
      <c r="V34" s="6"/>
      <c r="W34" s="6"/>
      <c r="X34" s="6"/>
      <c r="Y34" s="6"/>
      <c r="Z34" s="6"/>
      <c r="AA34" s="6"/>
      <c r="AB34" s="7"/>
    </row>
    <row r="35" spans="1:28" ht="12.75" customHeight="1" x14ac:dyDescent="0.2">
      <c r="A35" s="166" t="s">
        <v>36</v>
      </c>
      <c r="B35" s="167"/>
      <c r="C35" s="167"/>
      <c r="D35" s="167"/>
      <c r="E35" s="167"/>
      <c r="F35" s="167"/>
      <c r="G35" s="167"/>
      <c r="H35" s="168"/>
      <c r="I35" s="9"/>
      <c r="J35" s="163" t="s">
        <v>50</v>
      </c>
      <c r="K35" s="164"/>
      <c r="L35" s="164"/>
      <c r="M35" s="164"/>
      <c r="N35" s="164"/>
      <c r="O35" s="164"/>
      <c r="P35" s="164"/>
      <c r="Q35" s="164"/>
      <c r="R35" s="164"/>
      <c r="S35" s="164"/>
      <c r="T35" s="164"/>
      <c r="U35" s="164"/>
      <c r="V35" s="164"/>
      <c r="W35" s="164"/>
      <c r="X35" s="164"/>
      <c r="Y35" s="164"/>
      <c r="Z35" s="164"/>
      <c r="AA35" s="164"/>
      <c r="AB35" s="165"/>
    </row>
    <row r="36" spans="1:28" x14ac:dyDescent="0.2">
      <c r="A36" s="8"/>
      <c r="B36" s="9"/>
      <c r="C36" s="9"/>
      <c r="D36" s="9"/>
      <c r="E36" s="9"/>
      <c r="F36" s="9"/>
      <c r="G36" s="9"/>
      <c r="H36" s="10"/>
      <c r="I36" s="9"/>
      <c r="J36" s="163"/>
      <c r="K36" s="164"/>
      <c r="L36" s="164"/>
      <c r="M36" s="164"/>
      <c r="N36" s="164"/>
      <c r="O36" s="164"/>
      <c r="P36" s="164"/>
      <c r="Q36" s="164"/>
      <c r="R36" s="164"/>
      <c r="S36" s="164"/>
      <c r="T36" s="164"/>
      <c r="U36" s="164"/>
      <c r="V36" s="164"/>
      <c r="W36" s="164"/>
      <c r="X36" s="164"/>
      <c r="Y36" s="164"/>
      <c r="Z36" s="164"/>
      <c r="AA36" s="164"/>
      <c r="AB36" s="165"/>
    </row>
    <row r="37" spans="1:28" x14ac:dyDescent="0.2">
      <c r="A37" s="8"/>
      <c r="B37" s="9"/>
      <c r="C37" s="9"/>
      <c r="D37" s="9"/>
      <c r="E37" s="9"/>
      <c r="F37" s="9"/>
      <c r="G37" s="9"/>
      <c r="H37" s="10"/>
      <c r="I37" s="9"/>
      <c r="J37" s="8"/>
      <c r="K37" s="9"/>
      <c r="L37" s="9"/>
      <c r="M37" s="9"/>
      <c r="N37" s="9"/>
      <c r="O37" s="9"/>
      <c r="P37" s="9"/>
      <c r="Q37" s="9"/>
      <c r="R37" s="9"/>
      <c r="S37" s="9"/>
      <c r="T37" s="9"/>
      <c r="U37" s="9"/>
      <c r="V37" s="9"/>
      <c r="W37" s="9"/>
      <c r="X37" s="9"/>
      <c r="Y37" s="9"/>
      <c r="Z37" s="9"/>
      <c r="AA37" s="9"/>
      <c r="AB37" s="10"/>
    </row>
    <row r="38" spans="1:28" x14ac:dyDescent="0.2">
      <c r="A38" s="11"/>
      <c r="B38" s="4"/>
      <c r="C38" s="4"/>
      <c r="D38" s="4"/>
      <c r="E38" s="4"/>
      <c r="F38" s="4"/>
      <c r="G38" s="4"/>
      <c r="H38" s="12"/>
      <c r="I38" s="9"/>
      <c r="J38" s="8" t="s">
        <v>39</v>
      </c>
      <c r="K38" s="9"/>
      <c r="L38" s="9"/>
      <c r="M38" s="123"/>
      <c r="N38" s="123"/>
      <c r="O38" s="123"/>
      <c r="P38" s="123"/>
      <c r="Q38" s="123"/>
      <c r="R38" s="123"/>
      <c r="S38" s="52"/>
      <c r="T38" s="121"/>
      <c r="U38" s="121"/>
      <c r="V38" s="121"/>
      <c r="W38" s="121"/>
      <c r="X38" s="121"/>
      <c r="Y38" s="121"/>
      <c r="Z38" s="121"/>
      <c r="AA38" s="121"/>
      <c r="AB38" s="122"/>
    </row>
    <row r="39" spans="1:28" x14ac:dyDescent="0.2">
      <c r="A39" s="11" t="s">
        <v>38</v>
      </c>
      <c r="B39" s="4"/>
      <c r="C39" s="4"/>
      <c r="D39" s="4"/>
      <c r="E39" s="4"/>
      <c r="F39" s="4"/>
      <c r="G39" s="4" t="s">
        <v>12</v>
      </c>
      <c r="H39" s="12"/>
      <c r="I39" s="9"/>
      <c r="J39" s="11"/>
      <c r="K39" s="4"/>
      <c r="L39" s="4"/>
      <c r="M39" s="4"/>
      <c r="N39" s="4"/>
      <c r="O39" s="4"/>
      <c r="P39" s="4"/>
      <c r="Q39" s="4"/>
      <c r="R39" s="4"/>
      <c r="S39" s="4"/>
      <c r="T39" s="4" t="s">
        <v>40</v>
      </c>
      <c r="U39" s="4"/>
      <c r="V39" s="4"/>
      <c r="W39" s="4"/>
      <c r="X39" s="4"/>
      <c r="Y39" s="4"/>
      <c r="Z39" s="4"/>
      <c r="AA39" s="120" t="s">
        <v>12</v>
      </c>
      <c r="AB39" s="12"/>
    </row>
    <row r="40" spans="1:28" x14ac:dyDescent="0.2">
      <c r="L40" s="9"/>
    </row>
    <row r="43" spans="1:28" hidden="1" x14ac:dyDescent="0.2">
      <c r="A43" s="42" t="s">
        <v>45</v>
      </c>
    </row>
    <row r="44" spans="1:28" hidden="1" x14ac:dyDescent="0.2">
      <c r="A44" s="20" t="s">
        <v>48</v>
      </c>
    </row>
    <row r="45" spans="1:28" hidden="1" x14ac:dyDescent="0.2">
      <c r="A45" s="20" t="s">
        <v>46</v>
      </c>
    </row>
    <row r="46" spans="1:28" hidden="1" x14ac:dyDescent="0.2">
      <c r="A46" s="20" t="s">
        <v>47</v>
      </c>
    </row>
  </sheetData>
  <sheetProtection algorithmName="SHA-512" hashValue="aIpSF4eOWD7Ll5GHygAKmcQTaorBLc3Z8WSpQQ5XFHta7Pei/i1w+qpYOQYyY0QzrfmV5QlRE8mu7zOjnT0DGA==" saltValue="S4eJMgppQfiG+yeDLzoK7A==" spinCount="100000" sheet="1" objects="1" scenarios="1" selectLockedCells="1"/>
  <mergeCells count="68">
    <mergeCell ref="J35:AB36"/>
    <mergeCell ref="A35:H35"/>
    <mergeCell ref="AB20:AB21"/>
    <mergeCell ref="U5:U6"/>
    <mergeCell ref="E3:G3"/>
    <mergeCell ref="E4:G4"/>
    <mergeCell ref="M3:P3"/>
    <mergeCell ref="AA3:AC3"/>
    <mergeCell ref="AA4:AC4"/>
    <mergeCell ref="X3:Z3"/>
    <mergeCell ref="A25:C25"/>
    <mergeCell ref="A27:C27"/>
    <mergeCell ref="A26:C26"/>
    <mergeCell ref="X4:Z4"/>
    <mergeCell ref="AA19:AC19"/>
    <mergeCell ref="AA10:AC14"/>
    <mergeCell ref="Y5:Y6"/>
    <mergeCell ref="AA20:AA21"/>
    <mergeCell ref="AC20:AC21"/>
    <mergeCell ref="W5:W6"/>
    <mergeCell ref="X5:X6"/>
    <mergeCell ref="V5:V6"/>
    <mergeCell ref="P5:P6"/>
    <mergeCell ref="D5:D6"/>
    <mergeCell ref="A5:C6"/>
    <mergeCell ref="H5:H6"/>
    <mergeCell ref="I5:I6"/>
    <mergeCell ref="O5:O6"/>
    <mergeCell ref="S5:S6"/>
    <mergeCell ref="Q5:Q6"/>
    <mergeCell ref="F5:F6"/>
    <mergeCell ref="J5:J6"/>
    <mergeCell ref="K5:K6"/>
    <mergeCell ref="G5:G6"/>
    <mergeCell ref="T5:T6"/>
    <mergeCell ref="N5:N6"/>
    <mergeCell ref="R5:R6"/>
    <mergeCell ref="H4:K4"/>
    <mergeCell ref="A22:C22"/>
    <mergeCell ref="A13:C13"/>
    <mergeCell ref="B3:C3"/>
    <mergeCell ref="M5:M6"/>
    <mergeCell ref="L5:L6"/>
    <mergeCell ref="E5:E6"/>
    <mergeCell ref="H3:K3"/>
    <mergeCell ref="A21:C21"/>
    <mergeCell ref="B4:C4"/>
    <mergeCell ref="A15:C15"/>
    <mergeCell ref="A19:C19"/>
    <mergeCell ref="A17:C17"/>
    <mergeCell ref="A16:C16"/>
    <mergeCell ref="A14:C14"/>
    <mergeCell ref="T38:AB38"/>
    <mergeCell ref="M38:R38"/>
    <mergeCell ref="A7:C7"/>
    <mergeCell ref="A20:C20"/>
    <mergeCell ref="A9:C9"/>
    <mergeCell ref="A10:C10"/>
    <mergeCell ref="A8:C8"/>
    <mergeCell ref="A11:C11"/>
    <mergeCell ref="A18:C18"/>
    <mergeCell ref="A12:C12"/>
    <mergeCell ref="A23:C23"/>
    <mergeCell ref="A31:C31"/>
    <mergeCell ref="A24:C24"/>
    <mergeCell ref="A30:C30"/>
    <mergeCell ref="A28:C28"/>
    <mergeCell ref="A29:C29"/>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K19:K21 S23:S25 K23:K25 S19:S21 K11:K17 S11:S17">
    <cfRule type="cellIs" dxfId="5" priority="6" stopIfTrue="1" operator="equal">
      <formula>0</formula>
    </cfRule>
  </conditionalFormatting>
  <conditionalFormatting sqref="K27 S27">
    <cfRule type="cellIs" dxfId="4" priority="7" stopIfTrue="1" operator="equal">
      <formula>FALSE</formula>
    </cfRule>
  </conditionalFormatting>
  <conditionalFormatting sqref="L31:R31 T31:V31 E31:J31 F24:J25 L24:R25 T24:V25 F18:V18">
    <cfRule type="cellIs" dxfId="3" priority="8" stopIfTrue="1" operator="equal">
      <formula>0</formula>
    </cfRule>
  </conditionalFormatting>
  <conditionalFormatting sqref="K22 K8:K10 S8:S10 S22">
    <cfRule type="expression" dxfId="2" priority="9" stopIfTrue="1">
      <formula>IF(OR(($K$29&gt;0),($S$29&gt;0)),TRUE,FALSE)</formula>
    </cfRule>
    <cfRule type="cellIs" dxfId="1" priority="10" stopIfTrue="1" operator="equal">
      <formula>0</formula>
    </cfRule>
  </conditionalFormatting>
  <conditionalFormatting sqref="S31 S29 K31 K29">
    <cfRule type="expression" dxfId="0" priority="11"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J23 L23:R23 T23:V23">
      <formula1>F21</formula1>
    </dataValidation>
    <dataValidation type="decimal" allowBlank="1" showInputMessage="1" showErrorMessage="1" sqref="W8:W25 T24:V25 L24:R25 F24:J25 L8:R21 T8:V21 F8:J21">
      <formula1>0</formula1>
      <formula2>24</formula2>
    </dataValidation>
    <dataValidation type="decimal" allowBlank="1" showInputMessage="1" showErrorMessage="1" sqref="F22:J22 L22:R22 T22:V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5"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2006-02-01T19:42:31Z</cp:lastPrinted>
  <dcterms:created xsi:type="dcterms:W3CDTF">2005-05-24T20:27:20Z</dcterms:created>
  <dcterms:modified xsi:type="dcterms:W3CDTF">2016-12-15T19:16:26Z</dcterms:modified>
</cp:coreProperties>
</file>